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hagi-k\Desktop\【1006〆】R3財政状況資料集の作成\03　提出\"/>
    </mc:Choice>
  </mc:AlternateContent>
  <xr:revisionPtr revIDLastSave="0" documentId="13_ncr:1_{C57543BF-9A82-4BE1-A65F-3D529E37EE11}" xr6:coauthVersionLast="47" xr6:coauthVersionMax="47" xr10:uidLastSave="{00000000-0000-0000-0000-000000000000}"/>
  <bookViews>
    <workbookView xWindow="-120" yWindow="-120" windowWidth="19440" windowHeight="15000" firstSheet="13" activeTab="13"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W36" i="10"/>
  <c r="BW37" i="10" s="1"/>
  <c r="BW38" i="10" s="1"/>
  <c r="BW39" i="10" s="1"/>
  <c r="BW40" i="10" s="1"/>
  <c r="BW41" i="10" s="1"/>
  <c r="BW42" i="10" s="1"/>
  <c r="BW43" i="10" s="1"/>
  <c r="BE36" i="10"/>
  <c r="AM36" i="10"/>
  <c r="C36" i="10"/>
  <c r="CO35" i="10"/>
  <c r="BE35" i="10"/>
  <c r="CO34" i="10"/>
  <c r="BE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s="1"/>
  <c r="AM34" i="10" l="1"/>
  <c r="AM35" i="10" l="1"/>
  <c r="BW34" i="10"/>
  <c r="BW35" i="10" s="1"/>
</calcChain>
</file>

<file path=xl/sharedStrings.xml><?xml version="1.0" encoding="utf-8"?>
<sst xmlns="http://schemas.openxmlformats.org/spreadsheetml/2006/main" count="1170" uniqueCount="603">
  <si>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</si>
  <si>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</si>
  <si>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</si>
  <si>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</si>
  <si>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</si>
  <si>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</si>
  <si>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</si>
  <si>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</si>
  <si>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</si>
  <si>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</si>
  <si>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</si>
  <si>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</si>
  <si>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</si>
  <si>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</si>
  <si>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</si>
  <si>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</si>
  <si>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</si>
  <si>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</si>
  <si>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</si>
  <si>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</si>
  <si>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</si>
  <si>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</si>
  <si>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</si>
  <si>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</si>
  <si>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</si>
  <si>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</si>
  <si>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</si>
  <si>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</si>
  <si>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</si>
  <si>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</si>
  <si>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</si>
  <si>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</si>
  <si>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</si>
  <si>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</si>
  <si>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</si>
  <si>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</si>
  <si>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</si>
  <si>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</si>
  <si>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</si>
  <si>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</si>
  <si>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</si>
  <si>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</si>
  <si>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</si>
  <si>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</si>
  <si>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</si>
  <si>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</si>
  <si>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</si>
  <si>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</si>
  <si>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</si>
  <si>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</si>
  <si>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</si>
  <si>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</si>
  <si>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</si>
  <si>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</si>
  <si>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</si>
  <si>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</si>
  <si>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</si>
  <si>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</si>
  <si>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</si>
  <si>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</si>
  <si>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</si>
  <si>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</si>
  <si>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</si>
  <si>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</si>
  <si>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</si>
  <si>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</si>
  <si>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</si>
  <si>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</si>
  <si>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</si>
  <si>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</si>
  <si>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</si>
  <si>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</si>
  <si>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</si>
  <si>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</si>
  <si>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</si>
  <si>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</si>
  <si>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</si>
  <si>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</si>
  <si>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</si>
  <si>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</si>
  <si>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</si>
  <si>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</si>
  <si>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</si>
  <si>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</si>
  <si>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</si>
  <si>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Ⅴ－１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</si>
  <si>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</si>
  <si>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</si>
  <si>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</si>
  <si>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</si>
  <si>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</si>
  <si>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</si>
  <si>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</si>
  <si>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</si>
  <si>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</si>
  <si>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</si>
  <si>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</si>
  <si>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</si>
  <si>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菰野町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</si>
  <si>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</si>
  <si>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</si>
  <si>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</si>
  <si>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</si>
  <si>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</si>
  <si>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</si>
  <si>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</si>
  <si>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</si>
  <si>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</si>
  <si>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</si>
  <si>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</si>
  <si>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</si>
  <si>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</si>
  <si>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</si>
  <si>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</si>
  <si>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</si>
  <si>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</si>
  <si>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</si>
  <si>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</si>
  <si>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</si>
  <si>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</si>
  <si>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</si>
  <si>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</si>
  <si>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</si>
  <si>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</si>
  <si>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</si>
  <si>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</si>
  <si>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</si>
  <si>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</si>
  <si>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</si>
  <si>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</si>
  <si>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</si>
  <si>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</si>
  <si>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</si>
  <si>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</si>
  <si>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</si>
  <si>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</si>
  <si>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</si>
  <si>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</si>
  <si>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</si>
  <si>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</si>
  <si>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</si>
  <si>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</si>
  <si>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</si>
  <si>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</si>
  <si>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</si>
  <si>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</si>
  <si>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</si>
  <si>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</si>
  <si>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</si>
  <si>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</si>
  <si>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</si>
  <si>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</si>
  <si>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</si>
  <si>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</si>
  <si>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</si>
  <si>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</si>
  <si>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</si>
  <si>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</si>
  <si>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</si>
  <si>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</si>
  <si>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</si>
  <si>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</si>
  <si>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</si>
  <si>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</si>
  <si>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</si>
  <si>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</si>
  <si>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</si>
  <si>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</si>
  <si>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</si>
  <si>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</si>
  <si>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</si>
  <si>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</si>
  <si>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</si>
  <si>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</si>
  <si>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</si>
  <si>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</si>
  <si>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</si>
  <si>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</si>
  <si>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</si>
  <si>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</si>
  <si>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</si>
  <si>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</si>
  <si>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</si>
  <si>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</si>
  <si>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</si>
  <si>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</si>
  <si>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</si>
  <si>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</si>
  <si>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</si>
  <si>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</si>
  <si>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</si>
  <si>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</si>
  <si>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</si>
  <si>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</si>
  <si>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</si>
  <si>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</si>
  <si>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</si>
  <si>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</si>
  <si>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</si>
  <si>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</si>
  <si>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</si>
  <si>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</si>
  <si>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</si>
  <si>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</si>
  <si>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</si>
  <si>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</si>
  <si>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</si>
  <si>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</si>
  <si>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</si>
  <si>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</si>
  <si>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</si>
  <si>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</si>
  <si>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</si>
  <si>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</si>
  <si>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</si>
  <si>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三重県菰野町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</si>
  <si>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</si>
  <si>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</si>
  <si>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</si>
  <si>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</si>
  <si>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</si>
  <si>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</si>
  <si>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</si>
  <si>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</si>
  <si>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</si>
  <si>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</si>
  <si>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</si>
  <si>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</si>
  <si>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</si>
  <si>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</si>
  <si>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</si>
  <si>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</si>
  <si>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</si>
  <si>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</si>
  <si>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</si>
  <si>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</si>
  <si>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</si>
  <si>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</si>
  <si>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</si>
  <si>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</si>
  <si>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</si>
  <si>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</si>
  <si>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</si>
  <si>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</si>
  <si>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</si>
  <si>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</si>
  <si>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</si>
  <si>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</si>
  <si>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</si>
  <si>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</si>
  <si>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</si>
  <si>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</si>
  <si>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</si>
  <si>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</si>
  <si>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</si>
  <si>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</si>
  <si>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</si>
  <si>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</si>
  <si>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</si>
  <si>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</si>
  <si>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</si>
  <si>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</si>
  <si>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</si>
  <si>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</si>
  <si>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</si>
  <si>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</si>
  <si>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</si>
  <si>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</si>
  <si>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</si>
  <si>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</si>
  <si>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</si>
  <si>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</si>
  <si>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</si>
  <si>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</si>
  <si>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</si>
  <si>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</si>
  <si>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</si>
  <si>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</si>
  <si>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</si>
  <si>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</si>
  <si>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</si>
  <si>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</si>
  <si>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</si>
  <si>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</si>
  <si>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</si>
  <si>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</si>
  <si>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</si>
  <si>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</si>
  <si>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</si>
  <si>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</si>
  <si>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</si>
  <si>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</si>
  <si>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</si>
  <si>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</si>
  <si>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</si>
  <si>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</si>
  <si>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</si>
  <si>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</si>
  <si>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</si>
  <si>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</si>
  <si>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</si>
  <si>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</si>
  <si>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</si>
  <si>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</si>
  <si>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</si>
  <si>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</si>
  <si>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</si>
  <si>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</si>
  <si>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</si>
  <si>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</si>
  <si>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</si>
  <si>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</si>
  <si>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</si>
  <si>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</si>
  <si>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</si>
  <si>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</si>
  <si>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</si>
  <si>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</si>
  <si>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</si>
  <si>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</si>
  <si>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</si>
  <si>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</si>
  <si>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</si>
  <si>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</si>
  <si>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</si>
  <si>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</si>
  <si>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</si>
  <si>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</si>
  <si>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</si>
  <si>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</si>
  <si>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</si>
  <si>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</si>
  <si>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</si>
  <si>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</si>
  <si>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</si>
  <si>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</si>
  <si>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</si>
  <si>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</si>
  <si>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</si>
  <si>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</si>
  <si>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</si>
  <si>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</si>
  <si>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</si>
  <si>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</si>
  <si>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</si>
  <si>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</si>
  <si>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</si>
  <si>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</si>
  <si>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</si>
  <si>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</si>
  <si>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</si>
  <si>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</si>
  <si>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</si>
  <si>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</si>
  <si>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</si>
  <si>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</si>
  <si>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</si>
  <si>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</si>
  <si>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</si>
  <si>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</si>
  <si>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</si>
  <si>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</si>
  <si>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</si>
  <si>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</si>
  <si>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</si>
  <si>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</si>
  <si>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</si>
  <si>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</si>
  <si>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</si>
  <si>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</si>
  <si>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三重県菰野町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</si>
  <si>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</si>
  <si>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</si>
  <si>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</si>
  <si>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</si>
  <si>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</si>
  <si>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</si>
  <si>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</si>
  <si>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</si>
  <si>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</si>
  <si>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</si>
  <si>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</si>
  <si>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</si>
  <si>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</si>
  <si>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</si>
  <si>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</si>
  <si>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</si>
  <si>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</si>
  <si>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</si>
  <si>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</si>
  <si>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</si>
  <si>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</si>
  <si>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</si>
  <si>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</si>
  <si>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</si>
  <si>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</si>
  <si>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</si>
  <si>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</si>
  <si>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</si>
  <si>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</si>
  <si>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</si>
  <si>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</si>
  <si>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</si>
  <si>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</si>
  <si>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</si>
  <si>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</si>
  <si>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</si>
  <si>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</si>
  <si>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</si>
  <si>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</si>
  <si>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</si>
  <si>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</si>
  <si>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</si>
  <si>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</si>
  <si>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</si>
  <si>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</si>
  <si>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</si>
  <si>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</si>
  <si>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</si>
  <si>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</si>
  <si>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</si>
  <si>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</si>
  <si>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</si>
  <si>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</si>
  <si>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</si>
  <si>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</si>
  <si>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</si>
  <si>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</si>
  <si>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</si>
  <si>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</si>
  <si>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</si>
  <si>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</si>
  <si>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</si>
  <si>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</si>
  <si>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</si>
  <si>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</si>
  <si>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</si>
  <si>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</si>
  <si>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</si>
  <si>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</si>
  <si>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</si>
  <si>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</si>
  <si>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</si>
  <si>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</si>
  <si>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</si>
  <si>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</si>
  <si>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</si>
  <si>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</si>
  <si>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</si>
  <si>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</si>
  <si>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</si>
  <si>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</si>
  <si>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</si>
  <si>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</si>
  <si>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</si>
  <si>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</si>
  <si>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</si>
  <si>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</si>
  <si>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</si>
  <si>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</si>
  <si>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</si>
  <si>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</si>
  <si>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</si>
  <si>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</si>
  <si>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</si>
  <si>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</si>
  <si>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</si>
  <si>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</si>
  <si>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</si>
  <si>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</si>
  <si>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</si>
  <si>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</si>
  <si>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</si>
  <si>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</si>
  <si>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</si>
  <si>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</si>
  <si>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</si>
  <si>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</si>
  <si>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</si>
  <si>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</si>
  <si>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</si>
  <si>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</si>
  <si>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</si>
  <si>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</si>
  <si>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</si>
  <si>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</si>
  <si>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</si>
  <si>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</si>
  <si>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</si>
  <si>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</si>
  <si>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</si>
  <si>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</si>
  <si>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</si>
  <si>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</si>
  <si>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</si>
  <si>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</si>
  <si>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</si>
  <si>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</si>
  <si>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</si>
  <si>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</si>
  <si>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</si>
  <si>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</si>
  <si>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</si>
  <si>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</si>
  <si>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</si>
  <si>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</si>
  <si>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</si>
  <si>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</si>
  <si>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</si>
  <si>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</si>
  <si>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</si>
  <si>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</si>
  <si>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</si>
  <si>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</si>
  <si>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</si>
  <si>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</si>
  <si>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</si>
  <si>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</si>
  <si>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</si>
  <si>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</si>
  <si>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</si>
  <si>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</si>
  <si>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</si>
  <si>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</si>
  <si>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</si>
  <si>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</si>
  <si>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</si>
  <si>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</si>
  <si>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</si>
  <si>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</si>
  <si>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</si>
  <si>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</si>
  <si>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</si>
  <si>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</si>
  <si>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</si>
  <si>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</si>
  <si>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</si>
  <si>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</si>
  <si>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</si>
  <si>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</si>
  <si>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</si>
  <si>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</si>
  <si>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</si>
  <si>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</si>
  <si>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</si>
  <si>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</si>
  <si>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</si>
  <si>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</si>
  <si>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</si>
  <si>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</si>
  <si>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</si>
  <si>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</si>
  <si>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</si>
  <si>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2.49</t>
  </si>
  <si>
    <t>▲ 5.30</t>
  </si>
  <si>
    <t>▲ 4.78</t>
  </si>
  <si>
    <t>▲ 5.82</t>
  </si>
  <si>
    <t>一般会計</t>
  </si>
  <si>
    <t>水道事業会計</t>
  </si>
  <si>
    <t>下水道事業会計</t>
  </si>
  <si>
    <t>介護保険特別会計</t>
  </si>
  <si>
    <t>国民健康保険特別会計</t>
  </si>
  <si>
    <t>後期高齢者医療特別会計</t>
  </si>
  <si>
    <t>土地取得特別会計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</si>
  <si>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</si>
  <si>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</si>
  <si>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</si>
  <si>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</si>
  <si>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</si>
  <si>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</si>
  <si>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</si>
  <si>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</si>
  <si>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</si>
  <si>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三重地方税管理回収機構（一般会計）</t>
    <rPh sb="0" eb="5">
      <t>ミエチホウゼイ</t>
    </rPh>
    <rPh sb="5" eb="7">
      <t>カンリ</t>
    </rPh>
    <rPh sb="7" eb="11">
      <t>カイシュウキコウ</t>
    </rPh>
    <rPh sb="12" eb="14">
      <t>イッパン</t>
    </rPh>
    <rPh sb="14" eb="16">
      <t>カイケイ</t>
    </rPh>
    <phoneticPr fontId="2"/>
  </si>
  <si>
    <t>（滞納整理拡充事業特別会計）</t>
    <rPh sb="1" eb="3">
      <t>タイノウ</t>
    </rPh>
    <rPh sb="3" eb="5">
      <t>セイリ</t>
    </rPh>
    <rPh sb="5" eb="7">
      <t>カクジュウ</t>
    </rPh>
    <rPh sb="7" eb="9">
      <t>ジギョウ</t>
    </rPh>
    <rPh sb="9" eb="11">
      <t>トクベツ</t>
    </rPh>
    <rPh sb="11" eb="13">
      <t>カイケイ</t>
    </rPh>
    <phoneticPr fontId="2"/>
  </si>
  <si>
    <t>三重県市町総合事務組合（一般会計）</t>
    <rPh sb="0" eb="3">
      <t>ミエケン</t>
    </rPh>
    <rPh sb="3" eb="5">
      <t>シマチ</t>
    </rPh>
    <rPh sb="5" eb="7">
      <t>ソウゴウ</t>
    </rPh>
    <rPh sb="7" eb="9">
      <t>ジム</t>
    </rPh>
    <rPh sb="9" eb="11">
      <t>クミアイ</t>
    </rPh>
    <rPh sb="12" eb="14">
      <t>イッパン</t>
    </rPh>
    <rPh sb="14" eb="16">
      <t>カイケイ</t>
    </rPh>
    <phoneticPr fontId="2"/>
  </si>
  <si>
    <t>（退職手当特別会計）</t>
    <rPh sb="1" eb="3">
      <t>タイショク</t>
    </rPh>
    <rPh sb="3" eb="5">
      <t>テアテ</t>
    </rPh>
    <rPh sb="5" eb="7">
      <t>トクベツ</t>
    </rPh>
    <rPh sb="7" eb="9">
      <t>カイケイ</t>
    </rPh>
    <phoneticPr fontId="2"/>
  </si>
  <si>
    <t>（デジタル地図特別会計）</t>
    <rPh sb="5" eb="7">
      <t>チズ</t>
    </rPh>
    <rPh sb="7" eb="9">
      <t>トクベツ</t>
    </rPh>
    <rPh sb="9" eb="11">
      <t>カイケイ</t>
    </rPh>
    <phoneticPr fontId="2"/>
  </si>
  <si>
    <t>（共同研修特別会計）</t>
    <rPh sb="1" eb="3">
      <t>キョウドウ</t>
    </rPh>
    <rPh sb="3" eb="5">
      <t>ケンシュウ</t>
    </rPh>
    <rPh sb="5" eb="7">
      <t>トクベツ</t>
    </rPh>
    <rPh sb="7" eb="9">
      <t>カイケイ</t>
    </rPh>
    <phoneticPr fontId="2"/>
  </si>
  <si>
    <t>（物品特別会計）</t>
    <rPh sb="1" eb="3">
      <t>ブッピン</t>
    </rPh>
    <rPh sb="3" eb="5">
      <t>トクベツ</t>
    </rPh>
    <rPh sb="5" eb="7">
      <t>カイケイ</t>
    </rPh>
    <phoneticPr fontId="2"/>
  </si>
  <si>
    <t>（公平委員会特別会計）</t>
    <rPh sb="1" eb="3">
      <t>コウヘイ</t>
    </rPh>
    <rPh sb="3" eb="6">
      <t>イインカイ</t>
    </rPh>
    <rPh sb="6" eb="8">
      <t>トクベツ</t>
    </rPh>
    <rPh sb="8" eb="10">
      <t>カイケイ</t>
    </rPh>
    <phoneticPr fontId="2"/>
  </si>
  <si>
    <t>（消防救急無線特別会計）</t>
    <rPh sb="1" eb="3">
      <t>ショウボウ</t>
    </rPh>
    <rPh sb="3" eb="5">
      <t>キュウキュウ</t>
    </rPh>
    <rPh sb="5" eb="7">
      <t>ムセン</t>
    </rPh>
    <rPh sb="7" eb="9">
      <t>トクベツ</t>
    </rPh>
    <rPh sb="9" eb="11">
      <t>カイケイ</t>
    </rPh>
    <phoneticPr fontId="2"/>
  </si>
  <si>
    <t>三重県三重郡老人福祉施設組合（一般会計）</t>
    <rPh sb="0" eb="3">
      <t>ミエケン</t>
    </rPh>
    <rPh sb="3" eb="6">
      <t>ミエグン</t>
    </rPh>
    <rPh sb="6" eb="8">
      <t>ロウジン</t>
    </rPh>
    <rPh sb="8" eb="10">
      <t>フクシ</t>
    </rPh>
    <rPh sb="10" eb="12">
      <t>シセツ</t>
    </rPh>
    <rPh sb="12" eb="14">
      <t>クミアイ</t>
    </rPh>
    <rPh sb="15" eb="17">
      <t>イッパン</t>
    </rPh>
    <rPh sb="17" eb="19">
      <t>カイケイ</t>
    </rPh>
    <phoneticPr fontId="2"/>
  </si>
  <si>
    <t>（後期高齢者医療特別会計）</t>
    <rPh sb="1" eb="3">
      <t>コウキ</t>
    </rPh>
    <rPh sb="3" eb="6">
      <t>コウレイシャ</t>
    </rPh>
    <rPh sb="6" eb="8">
      <t>イリョウ</t>
    </rPh>
    <rPh sb="8" eb="10">
      <t>トクベツ</t>
    </rPh>
    <rPh sb="10" eb="12">
      <t>カイケイ</t>
    </rPh>
    <phoneticPr fontId="2"/>
  </si>
  <si>
    <t>（介護サービス事業特別会計）</t>
    <rPh sb="1" eb="3">
      <t>カイゴ</t>
    </rPh>
    <rPh sb="7" eb="9">
      <t>ジギョウ</t>
    </rPh>
    <rPh sb="9" eb="11">
      <t>トクベツ</t>
    </rPh>
    <rPh sb="11" eb="13">
      <t>カイケイ</t>
    </rPh>
    <phoneticPr fontId="2"/>
  </si>
  <si>
    <t>三重県後期高齢者医療広域連合（一般会計）</t>
    <rPh sb="0" eb="3">
      <t>ミエケン</t>
    </rPh>
    <rPh sb="3" eb="5">
      <t>コウキ</t>
    </rPh>
    <rPh sb="5" eb="8">
      <t>コウレイシャ</t>
    </rPh>
    <rPh sb="8" eb="10">
      <t>イリョウ</t>
    </rPh>
    <rPh sb="10" eb="12">
      <t>コウイキ</t>
    </rPh>
    <rPh sb="12" eb="14">
      <t>レンゴウ</t>
    </rPh>
    <rPh sb="15" eb="17">
      <t>イッパン</t>
    </rPh>
    <rPh sb="17" eb="19">
      <t>カイケイ</t>
    </rPh>
    <phoneticPr fontId="2"/>
  </si>
  <si>
    <t>公共施設整備基金</t>
    <rPh sb="0" eb="2">
      <t>コウキョウ</t>
    </rPh>
    <rPh sb="2" eb="4">
      <t>シセツ</t>
    </rPh>
    <rPh sb="4" eb="6">
      <t>セイビ</t>
    </rPh>
    <rPh sb="6" eb="8">
      <t>キキン</t>
    </rPh>
    <phoneticPr fontId="5"/>
  </si>
  <si>
    <t>ボランティア基金</t>
    <rPh sb="6" eb="8">
      <t>キキン</t>
    </rPh>
    <phoneticPr fontId="5"/>
  </si>
  <si>
    <t>土地開発基金</t>
    <rPh sb="0" eb="2">
      <t>トチ</t>
    </rPh>
    <rPh sb="2" eb="4">
      <t>カイハツ</t>
    </rPh>
    <rPh sb="4" eb="6">
      <t>キキン</t>
    </rPh>
    <phoneticPr fontId="5"/>
  </si>
  <si>
    <t>教育基金</t>
    <rPh sb="0" eb="2">
      <t>キョウイク</t>
    </rPh>
    <rPh sb="2" eb="4">
      <t>キキン</t>
    </rPh>
    <phoneticPr fontId="5"/>
  </si>
  <si>
    <t>森林環境譲与税基金</t>
    <rPh sb="0" eb="2">
      <t>シンリン</t>
    </rPh>
    <rPh sb="2" eb="4">
      <t>カンキョウ</t>
    </rPh>
    <rPh sb="4" eb="7">
      <t>ジョウヨゼイ</t>
    </rPh>
    <rPh sb="7" eb="9">
      <t>キキン</t>
    </rPh>
    <phoneticPr fontId="5"/>
  </si>
  <si>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</si>
  <si>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</si>
  <si>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</si>
  <si>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</si>
  <si>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</si>
  <si>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</si>
  <si>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</si>
  <si>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</si>
  <si>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</si>
  <si>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</si>
  <si>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類似団体平均と比較して、将来負担比率については、従来より起債抑制を行ってきたことや基準財政需要額に算入される地方債を中心として借入を行ってきたことにより下回っている。有形固定資産減価償却率は類似団体内平均値より若干低い数値を示しているが、それぞれの施設の老朽化に伴い、上昇していくことが予想される。今後は各公共施設等の個別施設計画に基づき、長寿命化対策を図っていく。</t>
    <phoneticPr fontId="5"/>
  </si>
  <si>
    <t>将来負担比率及び実質公債費比率は類似団体平均値を下回っている。主な要因として、従来より起債抑制を行ってきたことや基準財政需要額に算入される地方債を中心として借入を行ってきたことがあげられる。今後、引き続きそれぞれの指標に目を配りながら健全な財政運営に努め、住民サービスの提供と施設長寿命化を含む社会資本整備等を行う。</t>
    <rPh sb="98" eb="99">
      <t>ヒ</t>
    </rPh>
    <rPh sb="100" eb="101">
      <t>ツヅ</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</si>
</sst>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1"/>
      <color rgb="FF000000"/>
      <name val="游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40"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E2566262-C70D-4FAF-840E-FC015F1043A6}"/>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53655</c:v>
                </c:pt>
                <c:pt idx="1">
                  <c:v>53869</c:v>
                </c:pt>
                <c:pt idx="2">
                  <c:v>59119</c:v>
                </c:pt>
                <c:pt idx="3">
                  <c:v>53895</c:v>
                </c:pt>
                <c:pt idx="4">
                  <c:v>56181</c:v>
                </c:pt>
              </c:numCache>
            </c:numRef>
          </c:val>
          <c:smooth val="0"/>
          <c:extLst>
            <c:ext xmlns:c16="http://schemas.microsoft.com/office/drawing/2014/chart" uri="{C3380CC4-5D6E-409C-BE32-E72D297353CC}">
              <c16:uniqueId val="{00000000-36F2-46DF-8679-6878167DE88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54526</c:v>
                </c:pt>
                <c:pt idx="1">
                  <c:v>42296</c:v>
                </c:pt>
                <c:pt idx="2">
                  <c:v>38073</c:v>
                </c:pt>
                <c:pt idx="3">
                  <c:v>39047</c:v>
                </c:pt>
                <c:pt idx="4">
                  <c:v>31269</c:v>
                </c:pt>
              </c:numCache>
            </c:numRef>
          </c:val>
          <c:smooth val="0"/>
          <c:extLst>
            <c:ext xmlns:c16="http://schemas.microsoft.com/office/drawing/2014/chart" uri="{C3380CC4-5D6E-409C-BE32-E72D297353CC}">
              <c16:uniqueId val="{00000001-36F2-46DF-8679-6878167DE88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6.44</c:v>
                </c:pt>
                <c:pt idx="1">
                  <c:v>5.61</c:v>
                </c:pt>
                <c:pt idx="2">
                  <c:v>5.5</c:v>
                </c:pt>
                <c:pt idx="3">
                  <c:v>4.95</c:v>
                </c:pt>
                <c:pt idx="4">
                  <c:v>8.8800000000000008</c:v>
                </c:pt>
              </c:numCache>
            </c:numRef>
          </c:val>
          <c:extLst>
            <c:ext xmlns:c16="http://schemas.microsoft.com/office/drawing/2014/chart" uri="{C3380CC4-5D6E-409C-BE32-E72D297353CC}">
              <c16:uniqueId val="{00000000-5725-4636-8421-FD601471B50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37.200000000000003</c:v>
                </c:pt>
                <c:pt idx="1">
                  <c:v>35.46</c:v>
                </c:pt>
                <c:pt idx="2">
                  <c:v>33.659999999999997</c:v>
                </c:pt>
                <c:pt idx="3">
                  <c:v>28.31</c:v>
                </c:pt>
                <c:pt idx="4">
                  <c:v>27.76</c:v>
                </c:pt>
              </c:numCache>
            </c:numRef>
          </c:val>
          <c:extLst>
            <c:ext xmlns:c16="http://schemas.microsoft.com/office/drawing/2014/chart" uri="{C3380CC4-5D6E-409C-BE32-E72D297353CC}">
              <c16:uniqueId val="{00000001-5725-4636-8421-FD601471B50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-2.4900000000000002</c:v>
                </c:pt>
                <c:pt idx="1">
                  <c:v>-5.3</c:v>
                </c:pt>
                <c:pt idx="2">
                  <c:v>-4.78</c:v>
                </c:pt>
                <c:pt idx="3">
                  <c:v>-5.82</c:v>
                </c:pt>
                <c:pt idx="4">
                  <c:v>2.84</c:v>
                </c:pt>
              </c:numCache>
            </c:numRef>
          </c:val>
          <c:smooth val="0"/>
          <c:extLst>
            <c:ext xmlns:c16="http://schemas.microsoft.com/office/drawing/2014/chart" uri="{C3380CC4-5D6E-409C-BE32-E72D297353CC}">
              <c16:uniqueId val="{00000002-5725-4636-8421-FD601471B50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4.49</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291D-457E-B394-F5D10F79BF8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91D-457E-B394-F5D10F79BF8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291D-457E-B394-F5D10F79BF8A}"/>
            </c:ext>
          </c:extLst>
        </c:ser>
        <c:ser>
          <c:idx val="3"/>
          <c:order val="3"/>
          <c:tx>
            <c:strRef>
              <c:f>データシート!$A$30</c:f>
              <c:strCache>
                <c:ptCount val="1"/>
                <c:pt idx="0">
                  <c:v>土地取得特別会計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291D-457E-B394-F5D10F79BF8A}"/>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0.37</c:v>
                </c:pt>
                <c:pt idx="2">
                  <c:v>#N/A</c:v>
                </c:pt>
                <c:pt idx="3">
                  <c:v>0.36</c:v>
                </c:pt>
                <c:pt idx="4">
                  <c:v>#N/A</c:v>
                </c:pt>
                <c:pt idx="5">
                  <c:v>0.08</c:v>
                </c:pt>
                <c:pt idx="6">
                  <c:v>#N/A</c:v>
                </c:pt>
                <c:pt idx="7">
                  <c:v>0.1</c:v>
                </c:pt>
                <c:pt idx="8">
                  <c:v>#N/A</c:v>
                </c:pt>
                <c:pt idx="9">
                  <c:v>0.08</c:v>
                </c:pt>
              </c:numCache>
            </c:numRef>
          </c:val>
          <c:extLst>
            <c:ext xmlns:c16="http://schemas.microsoft.com/office/drawing/2014/chart" uri="{C3380CC4-5D6E-409C-BE32-E72D297353CC}">
              <c16:uniqueId val="{00000004-291D-457E-B394-F5D10F79BF8A}"/>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2.39</c:v>
                </c:pt>
                <c:pt idx="2">
                  <c:v>#N/A</c:v>
                </c:pt>
                <c:pt idx="3">
                  <c:v>0.78</c:v>
                </c:pt>
                <c:pt idx="4">
                  <c:v>#N/A</c:v>
                </c:pt>
                <c:pt idx="5">
                  <c:v>0.95</c:v>
                </c:pt>
                <c:pt idx="6">
                  <c:v>#N/A</c:v>
                </c:pt>
                <c:pt idx="7">
                  <c:v>1.06</c:v>
                </c:pt>
                <c:pt idx="8">
                  <c:v>#N/A</c:v>
                </c:pt>
                <c:pt idx="9">
                  <c:v>0.87</c:v>
                </c:pt>
              </c:numCache>
            </c:numRef>
          </c:val>
          <c:extLst>
            <c:ext xmlns:c16="http://schemas.microsoft.com/office/drawing/2014/chart" uri="{C3380CC4-5D6E-409C-BE32-E72D297353CC}">
              <c16:uniqueId val="{00000005-291D-457E-B394-F5D10F79BF8A}"/>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2.36</c:v>
                </c:pt>
                <c:pt idx="2">
                  <c:v>#N/A</c:v>
                </c:pt>
                <c:pt idx="3">
                  <c:v>3.62</c:v>
                </c:pt>
                <c:pt idx="4">
                  <c:v>#N/A</c:v>
                </c:pt>
                <c:pt idx="5">
                  <c:v>3.51</c:v>
                </c:pt>
                <c:pt idx="6">
                  <c:v>#N/A</c:v>
                </c:pt>
                <c:pt idx="7">
                  <c:v>2.91</c:v>
                </c:pt>
                <c:pt idx="8">
                  <c:v>#N/A</c:v>
                </c:pt>
                <c:pt idx="9">
                  <c:v>2.2000000000000002</c:v>
                </c:pt>
              </c:numCache>
            </c:numRef>
          </c:val>
          <c:extLst>
            <c:ext xmlns:c16="http://schemas.microsoft.com/office/drawing/2014/chart" uri="{C3380CC4-5D6E-409C-BE32-E72D297353CC}">
              <c16:uniqueId val="{00000006-291D-457E-B394-F5D10F79BF8A}"/>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c:v>
                </c:pt>
                <c:pt idx="1">
                  <c:v>0</c:v>
                </c:pt>
                <c:pt idx="2">
                  <c:v>#N/A</c:v>
                </c:pt>
                <c:pt idx="3">
                  <c:v>5.25</c:v>
                </c:pt>
                <c:pt idx="4">
                  <c:v>#N/A</c:v>
                </c:pt>
                <c:pt idx="5">
                  <c:v>6.54</c:v>
                </c:pt>
                <c:pt idx="6">
                  <c:v>#N/A</c:v>
                </c:pt>
                <c:pt idx="7">
                  <c:v>6.37</c:v>
                </c:pt>
                <c:pt idx="8">
                  <c:v>#N/A</c:v>
                </c:pt>
                <c:pt idx="9">
                  <c:v>6.93</c:v>
                </c:pt>
              </c:numCache>
            </c:numRef>
          </c:val>
          <c:extLst>
            <c:ext xmlns:c16="http://schemas.microsoft.com/office/drawing/2014/chart" uri="{C3380CC4-5D6E-409C-BE32-E72D297353CC}">
              <c16:uniqueId val="{00000007-291D-457E-B394-F5D10F79BF8A}"/>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8.65</c:v>
                </c:pt>
                <c:pt idx="2">
                  <c:v>#N/A</c:v>
                </c:pt>
                <c:pt idx="3">
                  <c:v>8.01</c:v>
                </c:pt>
                <c:pt idx="4">
                  <c:v>#N/A</c:v>
                </c:pt>
                <c:pt idx="5">
                  <c:v>9.14</c:v>
                </c:pt>
                <c:pt idx="6">
                  <c:v>#N/A</c:v>
                </c:pt>
                <c:pt idx="7">
                  <c:v>7.43</c:v>
                </c:pt>
                <c:pt idx="8">
                  <c:v>#N/A</c:v>
                </c:pt>
                <c:pt idx="9">
                  <c:v>7.33</c:v>
                </c:pt>
              </c:numCache>
            </c:numRef>
          </c:val>
          <c:extLst>
            <c:ext xmlns:c16="http://schemas.microsoft.com/office/drawing/2014/chart" uri="{C3380CC4-5D6E-409C-BE32-E72D297353CC}">
              <c16:uniqueId val="{00000008-291D-457E-B394-F5D10F79BF8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6.43</c:v>
                </c:pt>
                <c:pt idx="2">
                  <c:v>#N/A</c:v>
                </c:pt>
                <c:pt idx="3">
                  <c:v>5.6</c:v>
                </c:pt>
                <c:pt idx="4">
                  <c:v>#N/A</c:v>
                </c:pt>
                <c:pt idx="5">
                  <c:v>5.51</c:v>
                </c:pt>
                <c:pt idx="6">
                  <c:v>#N/A</c:v>
                </c:pt>
                <c:pt idx="7">
                  <c:v>4.9400000000000004</c:v>
                </c:pt>
                <c:pt idx="8">
                  <c:v>#N/A</c:v>
                </c:pt>
                <c:pt idx="9">
                  <c:v>8.8699999999999992</c:v>
                </c:pt>
              </c:numCache>
            </c:numRef>
          </c:val>
          <c:extLst>
            <c:ext xmlns:c16="http://schemas.microsoft.com/office/drawing/2014/chart" uri="{C3380CC4-5D6E-409C-BE32-E72D297353CC}">
              <c16:uniqueId val="{00000009-291D-457E-B394-F5D10F79BF8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944</c:v>
                </c:pt>
                <c:pt idx="5">
                  <c:v>969</c:v>
                </c:pt>
                <c:pt idx="8">
                  <c:v>969</c:v>
                </c:pt>
                <c:pt idx="11">
                  <c:v>1004</c:v>
                </c:pt>
                <c:pt idx="14">
                  <c:v>1035</c:v>
                </c:pt>
              </c:numCache>
            </c:numRef>
          </c:val>
          <c:extLst>
            <c:ext xmlns:c16="http://schemas.microsoft.com/office/drawing/2014/chart" uri="{C3380CC4-5D6E-409C-BE32-E72D297353CC}">
              <c16:uniqueId val="{00000000-FFFA-4D3A-A202-214244D90C3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FFA-4D3A-A202-214244D90C3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FFFA-4D3A-A202-214244D90C3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6</c:v>
                </c:pt>
                <c:pt idx="3">
                  <c:v>6</c:v>
                </c:pt>
                <c:pt idx="6">
                  <c:v>6</c:v>
                </c:pt>
                <c:pt idx="9">
                  <c:v>6</c:v>
                </c:pt>
                <c:pt idx="12">
                  <c:v>6</c:v>
                </c:pt>
              </c:numCache>
            </c:numRef>
          </c:val>
          <c:extLst>
            <c:ext xmlns:c16="http://schemas.microsoft.com/office/drawing/2014/chart" uri="{C3380CC4-5D6E-409C-BE32-E72D297353CC}">
              <c16:uniqueId val="{00000003-FFFA-4D3A-A202-214244D90C3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462</c:v>
                </c:pt>
                <c:pt idx="3">
                  <c:v>481</c:v>
                </c:pt>
                <c:pt idx="6">
                  <c:v>486</c:v>
                </c:pt>
                <c:pt idx="9">
                  <c:v>493</c:v>
                </c:pt>
                <c:pt idx="12">
                  <c:v>445</c:v>
                </c:pt>
              </c:numCache>
            </c:numRef>
          </c:val>
          <c:extLst>
            <c:ext xmlns:c16="http://schemas.microsoft.com/office/drawing/2014/chart" uri="{C3380CC4-5D6E-409C-BE32-E72D297353CC}">
              <c16:uniqueId val="{00000004-FFFA-4D3A-A202-214244D90C3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FFA-4D3A-A202-214244D90C3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FFA-4D3A-A202-214244D90C3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584</c:v>
                </c:pt>
                <c:pt idx="3">
                  <c:v>640</c:v>
                </c:pt>
                <c:pt idx="6">
                  <c:v>650</c:v>
                </c:pt>
                <c:pt idx="9">
                  <c:v>802</c:v>
                </c:pt>
                <c:pt idx="12">
                  <c:v>918</c:v>
                </c:pt>
              </c:numCache>
            </c:numRef>
          </c:val>
          <c:extLst>
            <c:ext xmlns:c16="http://schemas.microsoft.com/office/drawing/2014/chart" uri="{C3380CC4-5D6E-409C-BE32-E72D297353CC}">
              <c16:uniqueId val="{00000007-FFFA-4D3A-A202-214244D90C3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108</c:v>
                </c:pt>
                <c:pt idx="2">
                  <c:v>#N/A</c:v>
                </c:pt>
                <c:pt idx="3">
                  <c:v>#N/A</c:v>
                </c:pt>
                <c:pt idx="4">
                  <c:v>158</c:v>
                </c:pt>
                <c:pt idx="5">
                  <c:v>#N/A</c:v>
                </c:pt>
                <c:pt idx="6">
                  <c:v>#N/A</c:v>
                </c:pt>
                <c:pt idx="7">
                  <c:v>173</c:v>
                </c:pt>
                <c:pt idx="8">
                  <c:v>#N/A</c:v>
                </c:pt>
                <c:pt idx="9">
                  <c:v>#N/A</c:v>
                </c:pt>
                <c:pt idx="10">
                  <c:v>297</c:v>
                </c:pt>
                <c:pt idx="11">
                  <c:v>#N/A</c:v>
                </c:pt>
                <c:pt idx="12">
                  <c:v>#N/A</c:v>
                </c:pt>
                <c:pt idx="13">
                  <c:v>334</c:v>
                </c:pt>
                <c:pt idx="14">
                  <c:v>#N/A</c:v>
                </c:pt>
              </c:numCache>
            </c:numRef>
          </c:val>
          <c:smooth val="0"/>
          <c:extLst>
            <c:ext xmlns:c16="http://schemas.microsoft.com/office/drawing/2014/chart" uri="{C3380CC4-5D6E-409C-BE32-E72D297353CC}">
              <c16:uniqueId val="{00000008-FFFA-4D3A-A202-214244D90C3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14666</c:v>
                </c:pt>
                <c:pt idx="5">
                  <c:v>14862</c:v>
                </c:pt>
                <c:pt idx="8">
                  <c:v>15105</c:v>
                </c:pt>
                <c:pt idx="11">
                  <c:v>15275</c:v>
                </c:pt>
                <c:pt idx="14">
                  <c:v>15311</c:v>
                </c:pt>
              </c:numCache>
            </c:numRef>
          </c:val>
          <c:extLst>
            <c:ext xmlns:c16="http://schemas.microsoft.com/office/drawing/2014/chart" uri="{C3380CC4-5D6E-409C-BE32-E72D297353CC}">
              <c16:uniqueId val="{00000000-C162-424E-B1FD-70DA2CD990C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C162-424E-B1FD-70DA2CD990C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6031</c:v>
                </c:pt>
                <c:pt idx="5">
                  <c:v>6108</c:v>
                </c:pt>
                <c:pt idx="8">
                  <c:v>5955</c:v>
                </c:pt>
                <c:pt idx="11">
                  <c:v>5649</c:v>
                </c:pt>
                <c:pt idx="14">
                  <c:v>6258</c:v>
                </c:pt>
              </c:numCache>
            </c:numRef>
          </c:val>
          <c:extLst>
            <c:ext xmlns:c16="http://schemas.microsoft.com/office/drawing/2014/chart" uri="{C3380CC4-5D6E-409C-BE32-E72D297353CC}">
              <c16:uniqueId val="{00000002-C162-424E-B1FD-70DA2CD990C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162-424E-B1FD-70DA2CD990C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162-424E-B1FD-70DA2CD990C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162-424E-B1FD-70DA2CD990C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501</c:v>
                </c:pt>
                <c:pt idx="3">
                  <c:v>509</c:v>
                </c:pt>
                <c:pt idx="6">
                  <c:v>573</c:v>
                </c:pt>
                <c:pt idx="9">
                  <c:v>169</c:v>
                </c:pt>
                <c:pt idx="12">
                  <c:v>0</c:v>
                </c:pt>
              </c:numCache>
            </c:numRef>
          </c:val>
          <c:extLst>
            <c:ext xmlns:c16="http://schemas.microsoft.com/office/drawing/2014/chart" uri="{C3380CC4-5D6E-409C-BE32-E72D297353CC}">
              <c16:uniqueId val="{00000006-C162-424E-B1FD-70DA2CD990C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53</c:v>
                </c:pt>
                <c:pt idx="3">
                  <c:v>45</c:v>
                </c:pt>
                <c:pt idx="6">
                  <c:v>37</c:v>
                </c:pt>
                <c:pt idx="9">
                  <c:v>29</c:v>
                </c:pt>
                <c:pt idx="12">
                  <c:v>20</c:v>
                </c:pt>
              </c:numCache>
            </c:numRef>
          </c:val>
          <c:extLst>
            <c:ext xmlns:c16="http://schemas.microsoft.com/office/drawing/2014/chart" uri="{C3380CC4-5D6E-409C-BE32-E72D297353CC}">
              <c16:uniqueId val="{00000007-C162-424E-B1FD-70DA2CD990C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7810</c:v>
                </c:pt>
                <c:pt idx="3">
                  <c:v>7925</c:v>
                </c:pt>
                <c:pt idx="6">
                  <c:v>8254</c:v>
                </c:pt>
                <c:pt idx="9">
                  <c:v>8353</c:v>
                </c:pt>
                <c:pt idx="12">
                  <c:v>8223</c:v>
                </c:pt>
              </c:numCache>
            </c:numRef>
          </c:val>
          <c:extLst>
            <c:ext xmlns:c16="http://schemas.microsoft.com/office/drawing/2014/chart" uri="{C3380CC4-5D6E-409C-BE32-E72D297353CC}">
              <c16:uniqueId val="{00000008-C162-424E-B1FD-70DA2CD990C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162-424E-B1FD-70DA2CD990C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9293</c:v>
                </c:pt>
                <c:pt idx="3">
                  <c:v>9648</c:v>
                </c:pt>
                <c:pt idx="6">
                  <c:v>10254</c:v>
                </c:pt>
                <c:pt idx="9">
                  <c:v>10534</c:v>
                </c:pt>
                <c:pt idx="12">
                  <c:v>10774</c:v>
                </c:pt>
              </c:numCache>
            </c:numRef>
          </c:val>
          <c:extLst>
            <c:ext xmlns:c16="http://schemas.microsoft.com/office/drawing/2014/chart" uri="{C3380CC4-5D6E-409C-BE32-E72D297353CC}">
              <c16:uniqueId val="{0000000A-C162-424E-B1FD-70DA2CD990C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162-424E-B1FD-70DA2CD990C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2873</c:v>
                </c:pt>
                <c:pt idx="1">
                  <c:v>2595</c:v>
                </c:pt>
                <c:pt idx="2">
                  <c:v>2718</c:v>
                </c:pt>
              </c:numCache>
            </c:numRef>
          </c:val>
          <c:extLst>
            <c:ext xmlns:c16="http://schemas.microsoft.com/office/drawing/2014/chart" uri="{C3380CC4-5D6E-409C-BE32-E72D297353CC}">
              <c16:uniqueId val="{00000000-FEE1-4F82-85DF-43EEF58921F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464</c:v>
                </c:pt>
                <c:pt idx="1">
                  <c:v>465</c:v>
                </c:pt>
                <c:pt idx="2">
                  <c:v>704</c:v>
                </c:pt>
              </c:numCache>
            </c:numRef>
          </c:val>
          <c:extLst>
            <c:ext xmlns:c16="http://schemas.microsoft.com/office/drawing/2014/chart" uri="{C3380CC4-5D6E-409C-BE32-E72D297353CC}">
              <c16:uniqueId val="{00000001-FEE1-4F82-85DF-43EEF58921F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1924</c:v>
                </c:pt>
                <c:pt idx="1">
                  <c:v>1865</c:v>
                </c:pt>
                <c:pt idx="2">
                  <c:v>2033</c:v>
                </c:pt>
              </c:numCache>
            </c:numRef>
          </c:val>
          <c:extLst>
            <c:ext xmlns:c16="http://schemas.microsoft.com/office/drawing/2014/chart" uri="{C3380CC4-5D6E-409C-BE32-E72D297353CC}">
              <c16:uniqueId val="{00000002-FEE1-4F82-85DF-43EEF58921F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{30E6DD33-8576-4294-9DC3-DF78CAD30E9C}</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CD30-431D-8DC5-89F1B783FC7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{03D9DEB5-23C5-4FB6-B179-920579451EEE}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D30-431D-8DC5-89F1B783FC7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{503BF1DC-1754-45E3-A020-DDC0958DEB41}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D30-431D-8DC5-89F1B783FC7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{1E688AA6-D624-49AF-93CA-D4A4456D6809}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D30-431D-8DC5-89F1B783FC7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{84A33147-3C9A-4B6F-88C6-68055D7F6EF3}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D30-431D-8DC5-89F1B783FC76}"/>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{9C3E1912-D599-4D22-87F2-A9868FBF0AD0}</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CD30-431D-8DC5-89F1B783FC76}"/>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{EC3D1BED-DBBA-40F4-AC13-BE35B184ACFC}</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CD30-431D-8DC5-89F1B783FC76}"/>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{D365C11D-CFD6-452F-B3BB-9996E3573FB9}</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CD30-431D-8DC5-89F1B783FC76}"/>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{B7648039-D027-44AB-99B6-3A394076BBAC}</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CD30-431D-8DC5-89F1B783FC7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52.9</c:v>
                </c:pt>
                <c:pt idx="8">
                  <c:v>53.9</c:v>
                </c:pt>
                <c:pt idx="16">
                  <c:v>55.1</c:v>
                </c:pt>
                <c:pt idx="24">
                  <c:v>56.4</c:v>
                </c:pt>
                <c:pt idx="32">
                  <c:v>57.8</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CD30-431D-8DC5-89F1B783FC7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{5EAEEA10-F335-443C-ADAB-E5B30888AF1A}</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CD30-431D-8DC5-89F1B783FC7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{7C0F9D56-A6CF-4D03-AE4A-46F8C48927F5}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D30-431D-8DC5-89F1B783FC7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{2564563F-B366-4BA9-9EBB-8D9B3F90FD1E}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D30-431D-8DC5-89F1B783FC7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{7C8E5755-092C-4408-BE00-394557D97216}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D30-431D-8DC5-89F1B783FC7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{4BDE5F99-2E1E-4F37-A575-96CF0EA90DEF}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D30-431D-8DC5-89F1B783FC76}"/>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{1E29C8A5-7494-4F1A-B457-1895C5CBA8E3}</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CD30-431D-8DC5-89F1B783FC76}"/>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{7E61F227-2A67-4242-8471-AF578DFF8912}</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CD30-431D-8DC5-89F1B783FC76}"/>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{D045996C-A3CA-433F-8776-A941214F223E}</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CD30-431D-8DC5-89F1B783FC76}"/>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{930BC2A3-9B52-4642-B8B2-80ECB9FDB153}</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CD30-431D-8DC5-89F1B783FC7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c:v>
                </c:pt>
                <c:pt idx="8">
                  <c:v>60.2</c:v>
                </c:pt>
                <c:pt idx="16">
                  <c:v>61.3</c:v>
                </c:pt>
                <c:pt idx="24">
                  <c:v>62.2</c:v>
                </c:pt>
                <c:pt idx="32">
                  <c:v>63.3</c:v>
                </c:pt>
              </c:numCache>
            </c:numRef>
          </c:xVal>
          <c:yVal>
            <c:numRef>
              <c:f>公会計指標分析・財政指標組合せ分析表!$BP$55:$DC$55</c:f>
              <c:numCache>
                <c:formatCode>#,##0.0;"▲ "#,##0.0</c:formatCode>
                <c:ptCount val="40"/>
                <c:pt idx="0">
                  <c:v>14</c:v>
                </c:pt>
                <c:pt idx="8">
                  <c:v>11.4</c:v>
                </c:pt>
                <c:pt idx="16">
                  <c:v>10.4</c:v>
                </c:pt>
                <c:pt idx="24">
                  <c:v>10.9</c:v>
                </c:pt>
                <c:pt idx="32">
                  <c:v>6.5</c:v>
                </c:pt>
              </c:numCache>
            </c:numRef>
          </c:yVal>
          <c:smooth val="0"/>
          <c:extLst>
            <c:ext xmlns:c16="http://schemas.microsoft.com/office/drawing/2014/chart" uri="{C3380CC4-5D6E-409C-BE32-E72D297353CC}">
              <c16:uniqueId val="{00000013-CD30-431D-8DC5-89F1B783FC76}"/>
            </c:ext>
          </c:extLst>
        </c:ser>
        <c:dLbls>
          <c:showLegendKey val="0"/>
          <c:showVal val="1"/>
          <c:showCatName val="0"/>
          <c:showSerName val="0"/>
          <c:showPercent val="0"/>
          <c:showBubbleSize val="0"/>
        </c:dLbls>
        <c:axId val="46179840"/>
        <c:axId val="46181760"/>
      </c:scatterChart>
      <c:valAx>
        <c:axId val="46179840"/>
        <c:scaling>
          <c:orientation val="maxMin"/>
          <c:max val="64"/>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5"/>
          <c:min val="4"/>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{01EB944C-C365-4636-A537-1D11189E0989}</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D6DD-4059-AE63-1F7D042F293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{CA0657F0-90E0-4AE1-A283-DCCE0010F68D}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6DD-4059-AE63-1F7D042F293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{35EC909C-6961-4D31-B03B-821F9A34E8DA}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6DD-4059-AE63-1F7D042F293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{B93CA4B6-36A6-4BDE-876E-505C57F8F4F3}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6DD-4059-AE63-1F7D042F293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{CA984E5E-25A6-4084-BBC2-112FABA5C526}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6DD-4059-AE63-1F7D042F2932}"/>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{A686A409-9B28-4A67-B9FD-7BC9DCE3CEFB}</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D6DD-4059-AE63-1F7D042F2932}"/>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{7CCB2859-8D1A-4CFE-90AE-82C8722F4194}</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D6DD-4059-AE63-1F7D042F2932}"/>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{209418AA-AC37-4518-A367-C93B17F0CBE9}</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D6DD-4059-AE63-1F7D042F2932}"/>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{1B638324-737F-4831-AE5B-8D0D5CA3CC5C}</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D6DD-4059-AE63-1F7D042F293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1.1000000000000001</c:v>
                </c:pt>
                <c:pt idx="8">
                  <c:v>1.4</c:v>
                </c:pt>
                <c:pt idx="16">
                  <c:v>1.9</c:v>
                </c:pt>
                <c:pt idx="24">
                  <c:v>2.6</c:v>
                </c:pt>
                <c:pt idx="32">
                  <c:v>3.2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D6DD-4059-AE63-1F7D042F293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{36CB1086-0440-4183-B0C2-C5A6F959E534}</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D6DD-4059-AE63-1F7D042F293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{4B41A823-5AE4-4E5F-8CFF-8E03CB9CA41F}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6DD-4059-AE63-1F7D042F293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{C14B8CD4-640D-4F70-8E6A-BD357C2CED81}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6DD-4059-AE63-1F7D042F293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{80DD6FD2-B33F-442E-9A16-B4EB8F9D280A}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6DD-4059-AE63-1F7D042F293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{DCA8188C-EE1F-4816-BB90-DF5A948398FA}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6DD-4059-AE63-1F7D042F2932}"/>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{ECCF7BED-E955-4C51-BF20-F4B41CC3F8A2}</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D6DD-4059-AE63-1F7D042F2932}"/>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{01C8274A-3147-4F7E-BD20-3FF7AD1EFEDE}</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D6DD-4059-AE63-1F7D042F2932}"/>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{4925E5AB-19BE-4838-A10F-A4863D0C086E}</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D6DD-4059-AE63-1F7D042F2932}"/>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{2CF4EB2C-D4F3-4E6E-841A-3AD3A70710C5}</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D6DD-4059-AE63-1F7D042F293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6.5</c:v>
                </c:pt>
                <c:pt idx="8">
                  <c:v>6.7</c:v>
                </c:pt>
                <c:pt idx="16">
                  <c:v>6.6</c:v>
                </c:pt>
                <c:pt idx="24">
                  <c:v>5.9</c:v>
                </c:pt>
                <c:pt idx="32">
                  <c:v>5.9</c:v>
                </c:pt>
              </c:numCache>
            </c:numRef>
          </c:xVal>
          <c:yVal>
            <c:numRef>
              <c:f>公会計指標分析・財政指標組合せ分析表!$BP$77:$DC$77</c:f>
              <c:numCache>
                <c:formatCode>#,##0.0;"▲ "#,##0.0</c:formatCode>
                <c:ptCount val="40"/>
                <c:pt idx="0">
                  <c:v>14</c:v>
                </c:pt>
                <c:pt idx="8">
                  <c:v>11.4</c:v>
                </c:pt>
                <c:pt idx="16">
                  <c:v>10.4</c:v>
                </c:pt>
                <c:pt idx="24">
                  <c:v>10.9</c:v>
                </c:pt>
                <c:pt idx="32">
                  <c:v>6.5</c:v>
                </c:pt>
              </c:numCache>
            </c:numRef>
          </c:yVal>
          <c:smooth val="0"/>
          <c:extLst>
            <c:ext xmlns:c16="http://schemas.microsoft.com/office/drawing/2014/chart" uri="{C3380CC4-5D6E-409C-BE32-E72D297353CC}">
              <c16:uniqueId val="{00000013-D6DD-4059-AE63-1F7D042F2932}"/>
            </c:ext>
          </c:extLst>
        </c:ser>
        <c:dLbls>
          <c:showLegendKey val="0"/>
          <c:showVal val="1"/>
          <c:showCatName val="0"/>
          <c:showSerName val="0"/>
          <c:showPercent val="0"/>
          <c:showBubbleSize val="0"/>
        </c:dLbls>
        <c:axId val="84219776"/>
        <c:axId val="84234240"/>
      </c:scatterChart>
      <c:valAx>
        <c:axId val="84219776"/>
        <c:scaling>
          <c:orientation val="maxMin"/>
          <c:max val="6.8"/>
          <c:min val="5.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5"/>
          <c:min val="4"/>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三重県菰野町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実質公債費比率は前年度から</a:t>
          </a:r>
          <a:r>
            <a:rPr kumimoji="1" lang="en-US" altLang="ja-JP" sz="1400">
              <a:latin typeface="ＭＳ ゴシック" pitchFamily="49" charset="-128"/>
              <a:ea typeface="ＭＳ ゴシック" pitchFamily="49" charset="-128"/>
            </a:rPr>
            <a:t>0.6</a:t>
          </a:r>
          <a:r>
            <a:rPr kumimoji="1" lang="ja-JP" altLang="en-US" sz="1400">
              <a:latin typeface="ＭＳ ゴシック" pitchFamily="49" charset="-128"/>
              <a:ea typeface="ＭＳ ゴシック" pitchFamily="49" charset="-128"/>
            </a:rPr>
            <a:t>ポイントの増加となっている。これは平成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清掃センター整備事業に係る一般廃棄物処理事業債の元金償還が開始されたことによる元利償還金の増加が要因となっている。一方、類似団体内平均と比較して低い水準にある要因は従来より、起債抑制を行ってきたことや基準財政需要額に算入される地方債を中心として借入を行ってきたことにより実質公債費比率（分子）を抑えていることが考えられる。今後、清掃センター整備事業などにおいて高額な地方債の償還が見込まれるが、将来の公債費の推移を予測しながら、最少の経費で最大の効果をあげることができるよう事業を遂行す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満期一括償還地方債の起債は無し。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三重県菰野町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の分子はマイナスで推移している。主な要因として、起債抑制を行ってきたことにより、将来負担である地方債の現在高が比較的小さく表れているため、将来負担額が充当可能財源等を下回ったことがあげられる。今後、各公共施設の長寿命化事業が予定されており、大幅な基金残高の減少、地方債残高の増加が見込まれるが、将来負担比率に目を配りながら健全な財政運営に努め、住民サービスの提供と施設長寿命化を含む社会資本整備等を行う。</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三重県菰野町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百万円増、ふるさと菰野応援基金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百万円減となり全体として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前年度と比べると基金残高が増えたが、近年は基金全体が減少傾向にあることから、今後は基金の使途の明確化を図り、公共施設の老朽化による改修等や大規模な施設整備に備え、公共施設整備基金などの個々の特定目的基金に積み立てていく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　：公共施設の建設等に要する経費の財源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・教育基金　　　　　：教育施設の建設等に要する経費の財源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百万円を積み立てたことにより増。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・教育基金　　　　　　：法人税の法人税割超過課税分を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百万円積み立てたことにより増。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　　：今後実施される事業に対して必要に応じ、その償還の一部に取り崩すことも検討していく。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・教育基金　　　　　　：学校施設等の大規模改造事業等が今後も継続的に予定されているため、今後も一般財源の金額に応じて</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継続的に取崩しを行っていく。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百万円を取り崩したが、利子分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百万円、固定資産税や個人町民税の増収等による決算剰余として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が減少傾向にあることから、今後は基金の使途の明確化を図り、公共施設の老朽化による改修等や大規模な施設整備に備え、公共施設整備基金などの個々の特定目的基金に積み立てていく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今後実施される事業に対して必要に応じ、その償還の一部に取り崩していく。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E1AE4D5E-F8D3-4FEE-A624-CB2EF2CE02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12E795C-1E78-4E9E-8581-D3B471256C3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6DD441D0-2CB4-48D7-A040-01628DA492F5}"/>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D4618ED5-C104-41F4-99FC-0DC7AC635F63}"/>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8593FCA6-FF46-4B24-992B-42E1AF7D6647}"/>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65508626-7325-4873-9E9D-2B48B3627B2C}"/>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ADB3EFF7-2341-4C20-82BF-4EA405890DE4}"/>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7B16991B-F2FF-40A5-B4CA-355A19C2C162}"/>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80200AD8-0CFC-466E-8BA2-FF421BEB46F1}"/>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8C3979A6-DD2B-44D8-ABB0-0AC5053C9C84}"/>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261E0DEB-E5FD-425E-B58F-66420AD67D68}"/>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7851BFCC-CA78-4A30-9250-6C2BD2F06CDB}"/>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E0D3D6D1-322B-4AB0-B34C-5C99C5485E6D}"/>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DC17945C-E4C7-4CC0-B31A-5C3810866219}"/>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3B14F214-32D8-433F-A307-6AD5B64425BF}"/>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424E8479-C5A6-4B0E-8F2B-948C1658D8F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三重県菰野町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B2ECFE86-626E-4714-90D5-850C8EE65523}"/>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1DDA2BEF-51F3-49F6-81D2-834415B8925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6FAF6884-C759-4C79-A7CC-4043134CEA0F}"/>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39859C76-DCB5-4269-8523-CC0CF061C642}"/>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B13DA1F3-F9E3-4BD8-874D-F41E43F9391E}"/>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D8E5E14F-A32C-47C3-B3B6-080AF1287A63}"/>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41,476
40,460
107.01
15,908,595
15,021,848
869,520
9,788,801
10,773,792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6FC608E9-2D83-41FE-AE98-2D967B48767E}"/>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1AB5BF7-1C12-4160-BAD9-BE59770273B8}"/>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28F739E8-0690-40CB-A95D-D658DCCDDD9A}"/>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A5F9DBDE-F118-4715-87CE-E2D87FFF0F73}"/>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3D1CE9F7-E033-4379-9F85-6E57DCCA2B65}"/>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3BAC1199-A68F-4730-9255-0E445384859C}"/>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4148CDD0-AFEE-4330-BFBB-2E1CC0FECC5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151552BC-4EBB-47D3-82FD-74C2E7A2BFD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DC5B8A10-E97A-4BC9-AA27-7BFCBBC9408A}"/>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B88BA445-1342-4064-BBC3-D927B2B21278}"/>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A16277B2-F1AB-486B-971F-06CD2BBFD33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A6053740-8FDA-4DA3-8A82-95CAE030539C}"/>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C0F4B001-4F97-444A-8B19-D60CAD29F1D3}"/>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A90BB01E-C986-4D67-9EEF-261146AA8C8E}"/>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DF13AEAD-B15B-4B45-BD7A-CD62DF59387E}"/>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ADCD17AF-4DB6-4CAB-A900-F744406E506F}"/>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1C50CC74-BE75-40E4-8342-C1B856E0732A}"/>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56DC5EE3-9766-498F-BB91-F4BEB12F415A}"/>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F79BFC48-C5F3-46BC-AEEF-B5863A67599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7246A109-7957-4802-A10B-24A88F451F65}"/>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8B26D4B5-26FB-4E8B-9520-BB6C1F76DB54}"/>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EF75E9C7-2EF2-4BB4-BCD4-95AEB68F9B35}"/>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686906FC-3E35-4926-916D-B4200D8AFB6B}"/>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DD32A38C-E68E-490F-A649-1F40A5491A77}"/>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9261970F-3EE6-42D8-8913-0EE20EBCACA7}"/>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1DD1DBD8-AAB0-481D-98B4-4AD2B1AE8919}"/>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9055CBB0-4AB0-4A85-BFC5-8D52C361EE21}"/>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B14B24E7-C8EB-44AF-B56B-3F636000B8B6}"/>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BC55426A-C0AD-4090-BCE1-F394F757881E}"/>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4E458027-343A-4510-8D8F-C5986A53859B}"/>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A6B1894D-EFC3-4643-B352-C721D884D48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2626299C-4942-4046-919E-519D16D51EAC}"/>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C98F2E7C-D083-4CB6-8BA7-73B78349E6DD}"/>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CB0C476D-18DC-47DE-972F-7AA0CE3B9056}"/>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36DA8E14-7099-4AE1-8A42-FC9CD77CBD5A}"/>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有形固定資産減価償却率は類似団体より若干低めとなっているが、個別の施設に注目すると、橋りょうや消防庁舎などの老朽化に伴い、有形固定資産減価償却率が増加傾向にある。各公共施設等の個別施設計画に基づき、長寿命化対策を図っていく。</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1C4B3F34-DF22-4573-ABC7-ACF9985575DB}"/>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60CA3F8-A2D5-4A21-9751-45C7F6C94555}"/>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2B9B8D6A-AE9C-4A7A-A5F6-1318C92A2333}"/>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a:extLst>
            <a:ext uri="{FF2B5EF4-FFF2-40B4-BE49-F238E27FC236}">
              <a16:creationId xmlns:a16="http://schemas.microsoft.com/office/drawing/2014/main" id="{FEE137B1-B7A8-4A2B-AB0B-4F39BA6BFD2B}"/>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a:extLst>
            <a:ext uri="{FF2B5EF4-FFF2-40B4-BE49-F238E27FC236}">
              <a16:creationId xmlns:a16="http://schemas.microsoft.com/office/drawing/2014/main" id="{684CFB0B-7AFD-4DA6-8FAD-C0394461DDFB}"/>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a:extLst>
            <a:ext uri="{FF2B5EF4-FFF2-40B4-BE49-F238E27FC236}">
              <a16:creationId xmlns:a16="http://schemas.microsoft.com/office/drawing/2014/main" id="{64D23BD9-ADB6-4593-B33D-DF40EB3D5D45}"/>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a:extLst>
            <a:ext uri="{FF2B5EF4-FFF2-40B4-BE49-F238E27FC236}">
              <a16:creationId xmlns:a16="http://schemas.microsoft.com/office/drawing/2014/main" id="{F1086D1A-DB20-46A3-8D9E-AC31AEC6EEC7}"/>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a:extLst>
            <a:ext uri="{FF2B5EF4-FFF2-40B4-BE49-F238E27FC236}">
              <a16:creationId xmlns:a16="http://schemas.microsoft.com/office/drawing/2014/main" id="{7B5C858C-556D-4CC1-BC54-1E0A825981E5}"/>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a:extLst>
            <a:ext uri="{FF2B5EF4-FFF2-40B4-BE49-F238E27FC236}">
              <a16:creationId xmlns:a16="http://schemas.microsoft.com/office/drawing/2014/main" id="{9644633B-494C-4122-9EFA-D1274D691E17}"/>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a:extLst>
            <a:ext uri="{FF2B5EF4-FFF2-40B4-BE49-F238E27FC236}">
              <a16:creationId xmlns:a16="http://schemas.microsoft.com/office/drawing/2014/main" id="{118586F4-E18C-4F57-9B77-87B03F4950DA}"/>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a:extLst>
            <a:ext uri="{FF2B5EF4-FFF2-40B4-BE49-F238E27FC236}">
              <a16:creationId xmlns:a16="http://schemas.microsoft.com/office/drawing/2014/main" id="{7929E85C-4C9C-4443-AF12-A0CECC41533D}"/>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DE04BEB7-F4AE-4874-9B96-EF01AF9A3A8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a:extLst>
            <a:ext uri="{FF2B5EF4-FFF2-40B4-BE49-F238E27FC236}">
              <a16:creationId xmlns:a16="http://schemas.microsoft.com/office/drawing/2014/main" id="{F6353650-BF81-4DE3-8D14-F6F30275957F}"/>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CDAE113F-B11E-4B61-AF25-1C1C6CA15FF1}"/>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142621</xdr:rowOff>
    </xdr:from>
    <xdr:to>
      <xdr:col>23</xdr:col>
      <xdr:colOff>85090</xdr:colOff>
      <xdr:row>34</xdr:row>
      <xdr:rowOff>165735</xdr:rowOff>
    </xdr:to>
    <xdr:cxnSp macro="">
      <xdr:nvCxnSpPr>
        <xdr:cNvPr id="73" name="直線コネクタ 72">
          <a:extLst>
            <a:ext uri="{FF2B5EF4-FFF2-40B4-BE49-F238E27FC236}">
              <a16:creationId xmlns:a16="http://schemas.microsoft.com/office/drawing/2014/main" id="{727F4045-DFC5-42B9-B5BA-E8DBEE81AFA9}"/>
            </a:ext>
          </a:extLst>
        </xdr:cNvPr>
        <xdr:cNvCxnSpPr/>
      </xdr:nvCxnSpPr>
      <xdr:spPr>
        <a:xfrm flipV="1">
          <a:off x="4760595" y="5371846"/>
          <a:ext cx="1270" cy="1394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169562</xdr:rowOff>
    </xdr:from>
    <xdr:ext cx="405111" cy="259045"/>
    <xdr:sp macro="" textlink="">
      <xdr:nvSpPr>
        <xdr:cNvPr id="74" name="有形固定資産減価償却率最小値テキスト">
          <a:extLst>
            <a:ext uri="{FF2B5EF4-FFF2-40B4-BE49-F238E27FC236}">
              <a16:creationId xmlns:a16="http://schemas.microsoft.com/office/drawing/2014/main" id="{74AEFF98-8448-45F6-BB61-1657BCDA2B80}"/>
            </a:ext>
          </a:extLst>
        </xdr:cNvPr>
        <xdr:cNvSpPr txBox="1"/>
      </xdr:nvSpPr>
      <xdr:spPr>
        <a:xfrm>
          <a:off x="4813300"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165735</xdr:rowOff>
    </xdr:from>
    <xdr:to>
      <xdr:col>23</xdr:col>
      <xdr:colOff>174625</xdr:colOff>
      <xdr:row>34</xdr:row>
      <xdr:rowOff>165735</xdr:rowOff>
    </xdr:to>
    <xdr:cxnSp macro="">
      <xdr:nvCxnSpPr>
        <xdr:cNvPr id="75" name="直線コネクタ 74">
          <a:extLst>
            <a:ext uri="{FF2B5EF4-FFF2-40B4-BE49-F238E27FC236}">
              <a16:creationId xmlns:a16="http://schemas.microsoft.com/office/drawing/2014/main" id="{BB91227A-D975-48FD-A91D-728D31493EBF}"/>
            </a:ext>
          </a:extLst>
        </xdr:cNvPr>
        <xdr:cNvCxnSpPr/>
      </xdr:nvCxnSpPr>
      <xdr:spPr>
        <a:xfrm>
          <a:off x="4673600" y="6766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89298</xdr:rowOff>
    </xdr:from>
    <xdr:ext cx="405111" cy="259045"/>
    <xdr:sp macro="" textlink="">
      <xdr:nvSpPr>
        <xdr:cNvPr id="76" name="有形固定資産減価償却率最大値テキスト">
          <a:extLst>
            <a:ext uri="{FF2B5EF4-FFF2-40B4-BE49-F238E27FC236}">
              <a16:creationId xmlns:a16="http://schemas.microsoft.com/office/drawing/2014/main" id="{0206982B-09AE-40AB-B04D-AFBB50D2EF2E}"/>
            </a:ext>
          </a:extLst>
        </xdr:cNvPr>
        <xdr:cNvSpPr txBox="1"/>
      </xdr:nvSpPr>
      <xdr:spPr>
        <a:xfrm>
          <a:off x="4813300" y="5147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142621</xdr:rowOff>
    </xdr:from>
    <xdr:to>
      <xdr:col>23</xdr:col>
      <xdr:colOff>174625</xdr:colOff>
      <xdr:row>26</xdr:row>
      <xdr:rowOff>142621</xdr:rowOff>
    </xdr:to>
    <xdr:cxnSp macro="">
      <xdr:nvCxnSpPr>
        <xdr:cNvPr id="77" name="直線コネクタ 76">
          <a:extLst>
            <a:ext uri="{FF2B5EF4-FFF2-40B4-BE49-F238E27FC236}">
              <a16:creationId xmlns:a16="http://schemas.microsoft.com/office/drawing/2014/main" id="{59601D16-7B46-4EFF-BA2A-259A02186B87}"/>
            </a:ext>
          </a:extLst>
        </xdr:cNvPr>
        <xdr:cNvCxnSpPr/>
      </xdr:nvCxnSpPr>
      <xdr:spPr>
        <a:xfrm>
          <a:off x="4673600" y="5371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143146</xdr:rowOff>
    </xdr:from>
    <xdr:ext cx="405111" cy="259045"/>
    <xdr:sp macro="" textlink="">
      <xdr:nvSpPr>
        <xdr:cNvPr id="78" name="有形固定資産減価償却率平均値テキスト">
          <a:extLst>
            <a:ext uri="{FF2B5EF4-FFF2-40B4-BE49-F238E27FC236}">
              <a16:creationId xmlns:a16="http://schemas.microsoft.com/office/drawing/2014/main" id="{268F8B4A-3650-4825-AA11-2868A7E42F98}"/>
            </a:ext>
          </a:extLst>
        </xdr:cNvPr>
        <xdr:cNvSpPr txBox="1"/>
      </xdr:nvSpPr>
      <xdr:spPr>
        <a:xfrm>
          <a:off x="4813300" y="58867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164719</xdr:rowOff>
    </xdr:from>
    <xdr:to>
      <xdr:col>23</xdr:col>
      <xdr:colOff>136525</xdr:colOff>
      <xdr:row>30</xdr:row>
      <xdr:rowOff>94869</xdr:rowOff>
    </xdr:to>
    <xdr:sp macro="" textlink="">
      <xdr:nvSpPr>
        <xdr:cNvPr id="79" name="フローチャート: 判断 78">
          <a:extLst>
            <a:ext uri="{FF2B5EF4-FFF2-40B4-BE49-F238E27FC236}">
              <a16:creationId xmlns:a16="http://schemas.microsoft.com/office/drawing/2014/main" id="{BB885F31-547B-46ED-B55D-68DC8D32A93B}"/>
            </a:ext>
          </a:extLst>
        </xdr:cNvPr>
        <xdr:cNvSpPr/>
      </xdr:nvSpPr>
      <xdr:spPr>
        <a:xfrm>
          <a:off x="4711700" y="590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117221</xdr:rowOff>
    </xdr:from>
    <xdr:to>
      <xdr:col>19</xdr:col>
      <xdr:colOff>187325</xdr:colOff>
      <xdr:row>30</xdr:row>
      <xdr:rowOff>47371</xdr:rowOff>
    </xdr:to>
    <xdr:sp macro="" textlink="">
      <xdr:nvSpPr>
        <xdr:cNvPr id="80" name="フローチャート: 判断 79">
          <a:extLst>
            <a:ext uri="{FF2B5EF4-FFF2-40B4-BE49-F238E27FC236}">
              <a16:creationId xmlns:a16="http://schemas.microsoft.com/office/drawing/2014/main" id="{E1508D59-4A19-46DA-A89A-4BC8D2AD1C00}"/>
            </a:ext>
          </a:extLst>
        </xdr:cNvPr>
        <xdr:cNvSpPr/>
      </xdr:nvSpPr>
      <xdr:spPr>
        <a:xfrm>
          <a:off x="4000500" y="5860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78359</xdr:rowOff>
    </xdr:from>
    <xdr:to>
      <xdr:col>15</xdr:col>
      <xdr:colOff>187325</xdr:colOff>
      <xdr:row>30</xdr:row>
      <xdr:rowOff>8509</xdr:rowOff>
    </xdr:to>
    <xdr:sp macro="" textlink="">
      <xdr:nvSpPr>
        <xdr:cNvPr id="81" name="フローチャート: 判断 80">
          <a:extLst>
            <a:ext uri="{FF2B5EF4-FFF2-40B4-BE49-F238E27FC236}">
              <a16:creationId xmlns:a16="http://schemas.microsoft.com/office/drawing/2014/main" id="{0ED63B99-474E-46BC-911B-84A652AFC804}"/>
            </a:ext>
          </a:extLst>
        </xdr:cNvPr>
        <xdr:cNvSpPr/>
      </xdr:nvSpPr>
      <xdr:spPr>
        <a:xfrm>
          <a:off x="3238500" y="582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30861</xdr:rowOff>
    </xdr:from>
    <xdr:to>
      <xdr:col>11</xdr:col>
      <xdr:colOff>187325</xdr:colOff>
      <xdr:row>29</xdr:row>
      <xdr:rowOff>132461</xdr:rowOff>
    </xdr:to>
    <xdr:sp macro="" textlink="">
      <xdr:nvSpPr>
        <xdr:cNvPr id="82" name="フローチャート: 判断 81">
          <a:extLst>
            <a:ext uri="{FF2B5EF4-FFF2-40B4-BE49-F238E27FC236}">
              <a16:creationId xmlns:a16="http://schemas.microsoft.com/office/drawing/2014/main" id="{E9049A79-E130-40E2-8303-31A5142C7E05}"/>
            </a:ext>
          </a:extLst>
        </xdr:cNvPr>
        <xdr:cNvSpPr/>
      </xdr:nvSpPr>
      <xdr:spPr>
        <a:xfrm>
          <a:off x="2476500" y="5774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107315</xdr:rowOff>
    </xdr:from>
    <xdr:to>
      <xdr:col>7</xdr:col>
      <xdr:colOff>187325</xdr:colOff>
      <xdr:row>29</xdr:row>
      <xdr:rowOff>37465</xdr:rowOff>
    </xdr:to>
    <xdr:sp macro="" textlink="">
      <xdr:nvSpPr>
        <xdr:cNvPr id="83" name="フローチャート: 判断 82">
          <a:extLst>
            <a:ext uri="{FF2B5EF4-FFF2-40B4-BE49-F238E27FC236}">
              <a16:creationId xmlns:a16="http://schemas.microsoft.com/office/drawing/2014/main" id="{CD99BCA9-0161-4444-84E6-032BDA0DBEE5}"/>
            </a:ext>
          </a:extLst>
        </xdr:cNvPr>
        <xdr:cNvSpPr/>
      </xdr:nvSpPr>
      <xdr:spPr>
        <a:xfrm>
          <a:off x="1714500" y="567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DDF064A7-784B-4357-B66D-568ABE7DDFB8}"/>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ED153B96-4D7E-47CD-B909-E2612D966CF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D4BCAB11-5445-4A85-9F38-B0E356F84CE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32400434-DE6D-45A6-A481-CB97D116C6C7}"/>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D4D6BC02-D3EC-462D-A006-CA073EACF0B9}"/>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98679</xdr:rowOff>
    </xdr:from>
    <xdr:to>
      <xdr:col>23</xdr:col>
      <xdr:colOff>136525</xdr:colOff>
      <xdr:row>29</xdr:row>
      <xdr:rowOff>28829</xdr:rowOff>
    </xdr:to>
    <xdr:sp macro="" textlink="">
      <xdr:nvSpPr>
        <xdr:cNvPr id="89" name="楕円 88">
          <a:extLst>
            <a:ext uri="{FF2B5EF4-FFF2-40B4-BE49-F238E27FC236}">
              <a16:creationId xmlns:a16="http://schemas.microsoft.com/office/drawing/2014/main" id="{76FBC27F-C858-4CEB-83B5-41D3FA21E4B9}"/>
            </a:ext>
          </a:extLst>
        </xdr:cNvPr>
        <xdr:cNvSpPr/>
      </xdr:nvSpPr>
      <xdr:spPr>
        <a:xfrm>
          <a:off x="4711700" y="567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121556</xdr:rowOff>
    </xdr:from>
    <xdr:ext cx="405111" cy="259045"/>
    <xdr:sp macro="" textlink="">
      <xdr:nvSpPr>
        <xdr:cNvPr id="90" name="有形固定資産減価償却率該当値テキスト">
          <a:extLst>
            <a:ext uri="{FF2B5EF4-FFF2-40B4-BE49-F238E27FC236}">
              <a16:creationId xmlns:a16="http://schemas.microsoft.com/office/drawing/2014/main" id="{590E0B84-D3D8-4B8A-93DA-2B17BF70FDB4}"/>
            </a:ext>
          </a:extLst>
        </xdr:cNvPr>
        <xdr:cNvSpPr txBox="1"/>
      </xdr:nvSpPr>
      <xdr:spPr>
        <a:xfrm>
          <a:off x="4813300" y="5522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38227</xdr:rowOff>
    </xdr:from>
    <xdr:to>
      <xdr:col>19</xdr:col>
      <xdr:colOff>187325</xdr:colOff>
      <xdr:row>28</xdr:row>
      <xdr:rowOff>139827</xdr:rowOff>
    </xdr:to>
    <xdr:sp macro="" textlink="">
      <xdr:nvSpPr>
        <xdr:cNvPr id="91" name="楕円 90">
          <a:extLst>
            <a:ext uri="{FF2B5EF4-FFF2-40B4-BE49-F238E27FC236}">
              <a16:creationId xmlns:a16="http://schemas.microsoft.com/office/drawing/2014/main" id="{8249CD24-BD68-4A01-942A-01F544A4C0D3}"/>
            </a:ext>
          </a:extLst>
        </xdr:cNvPr>
        <xdr:cNvSpPr/>
      </xdr:nvSpPr>
      <xdr:spPr>
        <a:xfrm>
          <a:off x="4000500" y="561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89027</xdr:rowOff>
    </xdr:from>
    <xdr:to>
      <xdr:col>23</xdr:col>
      <xdr:colOff>85725</xdr:colOff>
      <xdr:row>28</xdr:row>
      <xdr:rowOff>149479</xdr:rowOff>
    </xdr:to>
    <xdr:cxnSp macro="">
      <xdr:nvCxnSpPr>
        <xdr:cNvPr id="92" name="直線コネクタ 91">
          <a:extLst>
            <a:ext uri="{FF2B5EF4-FFF2-40B4-BE49-F238E27FC236}">
              <a16:creationId xmlns:a16="http://schemas.microsoft.com/office/drawing/2014/main" id="{64D26F7E-2DC3-4218-AD1C-87C8F5C0A293}"/>
            </a:ext>
          </a:extLst>
        </xdr:cNvPr>
        <xdr:cNvCxnSpPr/>
      </xdr:nvCxnSpPr>
      <xdr:spPr>
        <a:xfrm>
          <a:off x="4051300" y="5661152"/>
          <a:ext cx="711200" cy="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153543</xdr:rowOff>
    </xdr:from>
    <xdr:to>
      <xdr:col>15</xdr:col>
      <xdr:colOff>187325</xdr:colOff>
      <xdr:row>28</xdr:row>
      <xdr:rowOff>83693</xdr:rowOff>
    </xdr:to>
    <xdr:sp macro="" textlink="">
      <xdr:nvSpPr>
        <xdr:cNvPr id="93" name="楕円 92">
          <a:extLst>
            <a:ext uri="{FF2B5EF4-FFF2-40B4-BE49-F238E27FC236}">
              <a16:creationId xmlns:a16="http://schemas.microsoft.com/office/drawing/2014/main" id="{10C1A955-6D6D-4F3E-AFC7-727BD08C66ED}"/>
            </a:ext>
          </a:extLst>
        </xdr:cNvPr>
        <xdr:cNvSpPr/>
      </xdr:nvSpPr>
      <xdr:spPr>
        <a:xfrm>
          <a:off x="3238500" y="5554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32893</xdr:rowOff>
    </xdr:from>
    <xdr:to>
      <xdr:col>19</xdr:col>
      <xdr:colOff>136525</xdr:colOff>
      <xdr:row>28</xdr:row>
      <xdr:rowOff>89027</xdr:rowOff>
    </xdr:to>
    <xdr:cxnSp macro="">
      <xdr:nvCxnSpPr>
        <xdr:cNvPr id="94" name="直線コネクタ 93">
          <a:extLst>
            <a:ext uri="{FF2B5EF4-FFF2-40B4-BE49-F238E27FC236}">
              <a16:creationId xmlns:a16="http://schemas.microsoft.com/office/drawing/2014/main" id="{9FCE1FFA-944D-4261-8E2D-AA862FA513F6}"/>
            </a:ext>
          </a:extLst>
        </xdr:cNvPr>
        <xdr:cNvCxnSpPr/>
      </xdr:nvCxnSpPr>
      <xdr:spPr>
        <a:xfrm>
          <a:off x="3289300" y="5605018"/>
          <a:ext cx="762000" cy="5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101727</xdr:rowOff>
    </xdr:from>
    <xdr:to>
      <xdr:col>11</xdr:col>
      <xdr:colOff>187325</xdr:colOff>
      <xdr:row>28</xdr:row>
      <xdr:rowOff>31877</xdr:rowOff>
    </xdr:to>
    <xdr:sp macro="" textlink="">
      <xdr:nvSpPr>
        <xdr:cNvPr id="95" name="楕円 94">
          <a:extLst>
            <a:ext uri="{FF2B5EF4-FFF2-40B4-BE49-F238E27FC236}">
              <a16:creationId xmlns:a16="http://schemas.microsoft.com/office/drawing/2014/main" id="{AC330178-D919-4D22-B46C-E5037CAEE549}"/>
            </a:ext>
          </a:extLst>
        </xdr:cNvPr>
        <xdr:cNvSpPr/>
      </xdr:nvSpPr>
      <xdr:spPr>
        <a:xfrm>
          <a:off x="2476500" y="550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152527</xdr:rowOff>
    </xdr:from>
    <xdr:to>
      <xdr:col>15</xdr:col>
      <xdr:colOff>136525</xdr:colOff>
      <xdr:row>28</xdr:row>
      <xdr:rowOff>32893</xdr:rowOff>
    </xdr:to>
    <xdr:cxnSp macro="">
      <xdr:nvCxnSpPr>
        <xdr:cNvPr id="96" name="直線コネクタ 95">
          <a:extLst>
            <a:ext uri="{FF2B5EF4-FFF2-40B4-BE49-F238E27FC236}">
              <a16:creationId xmlns:a16="http://schemas.microsoft.com/office/drawing/2014/main" id="{4F820E8C-0986-4790-907A-A8074A906341}"/>
            </a:ext>
          </a:extLst>
        </xdr:cNvPr>
        <xdr:cNvCxnSpPr/>
      </xdr:nvCxnSpPr>
      <xdr:spPr>
        <a:xfrm>
          <a:off x="2527300" y="5553202"/>
          <a:ext cx="7620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58547</xdr:rowOff>
    </xdr:from>
    <xdr:to>
      <xdr:col>7</xdr:col>
      <xdr:colOff>187325</xdr:colOff>
      <xdr:row>27</xdr:row>
      <xdr:rowOff>160147</xdr:rowOff>
    </xdr:to>
    <xdr:sp macro="" textlink="">
      <xdr:nvSpPr>
        <xdr:cNvPr id="97" name="楕円 96">
          <a:extLst>
            <a:ext uri="{FF2B5EF4-FFF2-40B4-BE49-F238E27FC236}">
              <a16:creationId xmlns:a16="http://schemas.microsoft.com/office/drawing/2014/main" id="{F44FE3B5-039F-4E4B-BDD9-430031D23978}"/>
            </a:ext>
          </a:extLst>
        </xdr:cNvPr>
        <xdr:cNvSpPr/>
      </xdr:nvSpPr>
      <xdr:spPr>
        <a:xfrm>
          <a:off x="1714500" y="545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109347</xdr:rowOff>
    </xdr:from>
    <xdr:to>
      <xdr:col>11</xdr:col>
      <xdr:colOff>136525</xdr:colOff>
      <xdr:row>27</xdr:row>
      <xdr:rowOff>152527</xdr:rowOff>
    </xdr:to>
    <xdr:cxnSp macro="">
      <xdr:nvCxnSpPr>
        <xdr:cNvPr id="98" name="直線コネクタ 97">
          <a:extLst>
            <a:ext uri="{FF2B5EF4-FFF2-40B4-BE49-F238E27FC236}">
              <a16:creationId xmlns:a16="http://schemas.microsoft.com/office/drawing/2014/main" id="{7ED7C592-C2C4-43FF-BC93-4DD488838E85}"/>
            </a:ext>
          </a:extLst>
        </xdr:cNvPr>
        <xdr:cNvCxnSpPr/>
      </xdr:nvCxnSpPr>
      <xdr:spPr>
        <a:xfrm>
          <a:off x="1765300" y="5510022"/>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38498</xdr:rowOff>
    </xdr:from>
    <xdr:ext cx="405111" cy="259045"/>
    <xdr:sp macro="" textlink="">
      <xdr:nvSpPr>
        <xdr:cNvPr id="99" name="n_1aveValue有形固定資産減価償却率">
          <a:extLst>
            <a:ext uri="{FF2B5EF4-FFF2-40B4-BE49-F238E27FC236}">
              <a16:creationId xmlns:a16="http://schemas.microsoft.com/office/drawing/2014/main" id="{ACAFC843-EBDF-43D0-9A84-C3F76FE4F62D}"/>
            </a:ext>
          </a:extLst>
        </xdr:cNvPr>
        <xdr:cNvSpPr txBox="1"/>
      </xdr:nvSpPr>
      <xdr:spPr>
        <a:xfrm>
          <a:off x="3836044" y="5953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171086</xdr:rowOff>
    </xdr:from>
    <xdr:ext cx="405111" cy="259045"/>
    <xdr:sp macro="" textlink="">
      <xdr:nvSpPr>
        <xdr:cNvPr id="100" name="n_2aveValue有形固定資産減価償却率">
          <a:extLst>
            <a:ext uri="{FF2B5EF4-FFF2-40B4-BE49-F238E27FC236}">
              <a16:creationId xmlns:a16="http://schemas.microsoft.com/office/drawing/2014/main" id="{25C61B2B-33D2-4089-86CE-6BFC2D7BE383}"/>
            </a:ext>
          </a:extLst>
        </xdr:cNvPr>
        <xdr:cNvSpPr txBox="1"/>
      </xdr:nvSpPr>
      <xdr:spPr>
        <a:xfrm>
          <a:off x="3086744" y="5914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123588</xdr:rowOff>
    </xdr:from>
    <xdr:ext cx="405111" cy="259045"/>
    <xdr:sp macro="" textlink="">
      <xdr:nvSpPr>
        <xdr:cNvPr id="101" name="n_3aveValue有形固定資産減価償却率">
          <a:extLst>
            <a:ext uri="{FF2B5EF4-FFF2-40B4-BE49-F238E27FC236}">
              <a16:creationId xmlns:a16="http://schemas.microsoft.com/office/drawing/2014/main" id="{1730B6F9-4D35-4DB3-9A13-7D57E4AA91D0}"/>
            </a:ext>
          </a:extLst>
        </xdr:cNvPr>
        <xdr:cNvSpPr txBox="1"/>
      </xdr:nvSpPr>
      <xdr:spPr>
        <a:xfrm>
          <a:off x="2324744" y="5867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28592</xdr:rowOff>
    </xdr:from>
    <xdr:ext cx="405111" cy="259045"/>
    <xdr:sp macro="" textlink="">
      <xdr:nvSpPr>
        <xdr:cNvPr id="102" name="n_4aveValue有形固定資産減価償却率">
          <a:extLst>
            <a:ext uri="{FF2B5EF4-FFF2-40B4-BE49-F238E27FC236}">
              <a16:creationId xmlns:a16="http://schemas.microsoft.com/office/drawing/2014/main" id="{734338CC-1DCE-4646-AAB5-952B31471A74}"/>
            </a:ext>
          </a:extLst>
        </xdr:cNvPr>
        <xdr:cNvSpPr txBox="1"/>
      </xdr:nvSpPr>
      <xdr:spPr>
        <a:xfrm>
          <a:off x="1562744" y="5772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156354</xdr:rowOff>
    </xdr:from>
    <xdr:ext cx="405111" cy="259045"/>
    <xdr:sp macro="" textlink="">
      <xdr:nvSpPr>
        <xdr:cNvPr id="103" name="n_1mainValue有形固定資産減価償却率">
          <a:extLst>
            <a:ext uri="{FF2B5EF4-FFF2-40B4-BE49-F238E27FC236}">
              <a16:creationId xmlns:a16="http://schemas.microsoft.com/office/drawing/2014/main" id="{011A2EA7-55E8-4FD3-AEC8-0D7817BD8465}"/>
            </a:ext>
          </a:extLst>
        </xdr:cNvPr>
        <xdr:cNvSpPr txBox="1"/>
      </xdr:nvSpPr>
      <xdr:spPr>
        <a:xfrm>
          <a:off x="3836044" y="5385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100220</xdr:rowOff>
    </xdr:from>
    <xdr:ext cx="405111" cy="259045"/>
    <xdr:sp macro="" textlink="">
      <xdr:nvSpPr>
        <xdr:cNvPr id="104" name="n_2mainValue有形固定資産減価償却率">
          <a:extLst>
            <a:ext uri="{FF2B5EF4-FFF2-40B4-BE49-F238E27FC236}">
              <a16:creationId xmlns:a16="http://schemas.microsoft.com/office/drawing/2014/main" id="{5D16C6B4-0CD1-411D-827C-3F43BAC595E3}"/>
            </a:ext>
          </a:extLst>
        </xdr:cNvPr>
        <xdr:cNvSpPr txBox="1"/>
      </xdr:nvSpPr>
      <xdr:spPr>
        <a:xfrm>
          <a:off x="3086744" y="5329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48404</xdr:rowOff>
    </xdr:from>
    <xdr:ext cx="405111" cy="259045"/>
    <xdr:sp macro="" textlink="">
      <xdr:nvSpPr>
        <xdr:cNvPr id="105" name="n_3mainValue有形固定資産減価償却率">
          <a:extLst>
            <a:ext uri="{FF2B5EF4-FFF2-40B4-BE49-F238E27FC236}">
              <a16:creationId xmlns:a16="http://schemas.microsoft.com/office/drawing/2014/main" id="{499DB285-D42E-471F-9A6B-35154290E8E3}"/>
            </a:ext>
          </a:extLst>
        </xdr:cNvPr>
        <xdr:cNvSpPr txBox="1"/>
      </xdr:nvSpPr>
      <xdr:spPr>
        <a:xfrm>
          <a:off x="2324744" y="5277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5224</xdr:rowOff>
    </xdr:from>
    <xdr:ext cx="405111" cy="259045"/>
    <xdr:sp macro="" textlink="">
      <xdr:nvSpPr>
        <xdr:cNvPr id="106" name="n_4mainValue有形固定資産減価償却率">
          <a:extLst>
            <a:ext uri="{FF2B5EF4-FFF2-40B4-BE49-F238E27FC236}">
              <a16:creationId xmlns:a16="http://schemas.microsoft.com/office/drawing/2014/main" id="{49D08E67-D81C-4E32-9D97-4B31D4BA4C48}"/>
            </a:ext>
          </a:extLst>
        </xdr:cNvPr>
        <xdr:cNvSpPr txBox="1"/>
      </xdr:nvSpPr>
      <xdr:spPr>
        <a:xfrm>
          <a:off x="1562744" y="5234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58CF9F75-21E5-45CB-98DD-1F72F4CE0095}"/>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8CAE1B49-A096-42DB-953D-E020A9FDE8E2}"/>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a:extLst>
            <a:ext uri="{FF2B5EF4-FFF2-40B4-BE49-F238E27FC236}">
              <a16:creationId xmlns:a16="http://schemas.microsoft.com/office/drawing/2014/main" id="{92F25A03-0092-4E74-A18B-213A8CE76EFA}"/>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[ 424.6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03A1133F-ED97-410D-9DAC-BA40AA53FCF3}"/>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2C7ACAB6-4540-4E0F-B365-61F48EDD71E8}"/>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398BF862-37ED-495B-971E-9D6EA77C4DD4}"/>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B0CD51B3-DBF9-4F95-9360-ECEDA6AE4CC2}"/>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7EAAFB48-57BC-4516-B6A3-95499FC1DBA2}"/>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4F794AC8-F240-4161-94DD-61FEF05E1E38}"/>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6DB678C0-9BD4-454C-B036-C7926A0F37B1}"/>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18C5CB85-155B-4526-9F2E-5687EB860F51}"/>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DA55ACE7-59F6-4569-AAB1-9C92C1354DDC}"/>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82C7D7AE-3222-4627-A65E-EC762962A744}"/>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baseline="0">
              <a:solidFill>
                <a:schemeClr val="dk1"/>
              </a:solidFill>
              <a:effectLst/>
              <a:latin typeface="+mn-lt"/>
              <a:ea typeface="+mn-ea"/>
              <a:cs typeface="+mn-cs"/>
            </a:rPr>
            <a:t>債務償還比率は三重県平均において上回っている状態にあり、実質公債費比率等の健全化度合に比べると指数はやや高く、また類似団体との比較においても指数が大きく上回っている状態にある。これは、近年、清掃センターや小中学校大規模改造事業等の公共施設のストック最適化に対して積極的に投資してきており、事業費の財源に地方債を充てていることが要因であると分析される。この債務償還比率の上昇が健全化度合の指標となる実質公債費比率にも影響を与えることになるため、適正な投資計画に基づき、借入を行う必要がある。</a:t>
          </a:r>
          <a:endParaRPr lang="ja-JP" altLang="ja-JP" sz="900">
            <a:effectLst/>
          </a:endParaRPr>
        </a:p>
        <a:p>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7385AA9A-FCF0-41DA-8593-E9F34371DD7C}"/>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F4FF1229-1A6A-49A4-91FA-3362A3903A79}"/>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EEB7E9F7-634F-4BA5-BEAD-D2083ECC3FAC}"/>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a:extLst>
            <a:ext uri="{FF2B5EF4-FFF2-40B4-BE49-F238E27FC236}">
              <a16:creationId xmlns:a16="http://schemas.microsoft.com/office/drawing/2014/main" id="{D33EED8F-9261-4827-93BF-12DA4400F19D}"/>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a:extLst>
            <a:ext uri="{FF2B5EF4-FFF2-40B4-BE49-F238E27FC236}">
              <a16:creationId xmlns:a16="http://schemas.microsoft.com/office/drawing/2014/main" id="{0242DA85-F5A4-48E4-9FF8-1D2DD08F1C1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a:extLst>
            <a:ext uri="{FF2B5EF4-FFF2-40B4-BE49-F238E27FC236}">
              <a16:creationId xmlns:a16="http://schemas.microsoft.com/office/drawing/2014/main" id="{BE2BD061-DC7B-445E-9291-E27E72FA67DA}"/>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6" name="テキスト ボックス 125">
          <a:extLst>
            <a:ext uri="{FF2B5EF4-FFF2-40B4-BE49-F238E27FC236}">
              <a16:creationId xmlns:a16="http://schemas.microsoft.com/office/drawing/2014/main" id="{2F8B6ED5-65F0-4762-897C-EB6538F9FFF6}"/>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a:extLst>
            <a:ext uri="{FF2B5EF4-FFF2-40B4-BE49-F238E27FC236}">
              <a16:creationId xmlns:a16="http://schemas.microsoft.com/office/drawing/2014/main" id="{8FAC5F13-B03C-4E28-A618-AF1EBA457652}"/>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a:extLst>
            <a:ext uri="{FF2B5EF4-FFF2-40B4-BE49-F238E27FC236}">
              <a16:creationId xmlns:a16="http://schemas.microsoft.com/office/drawing/2014/main" id="{AC54B998-4FF8-4B95-9D18-BC52373A7AEB}"/>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a:extLst>
            <a:ext uri="{FF2B5EF4-FFF2-40B4-BE49-F238E27FC236}">
              <a16:creationId xmlns:a16="http://schemas.microsoft.com/office/drawing/2014/main" id="{B0FE6A25-6AE7-41E7-952A-B1CA2CED786A}"/>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a:extLst>
            <a:ext uri="{FF2B5EF4-FFF2-40B4-BE49-F238E27FC236}">
              <a16:creationId xmlns:a16="http://schemas.microsoft.com/office/drawing/2014/main" id="{16BB399B-65D0-4ACB-AD84-D7A6E9D4E9FC}"/>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a:extLst>
            <a:ext uri="{FF2B5EF4-FFF2-40B4-BE49-F238E27FC236}">
              <a16:creationId xmlns:a16="http://schemas.microsoft.com/office/drawing/2014/main" id="{95C0A8E3-8B96-425B-B944-CE5829CD040E}"/>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a:extLst>
            <a:ext uri="{FF2B5EF4-FFF2-40B4-BE49-F238E27FC236}">
              <a16:creationId xmlns:a16="http://schemas.microsoft.com/office/drawing/2014/main" id="{5F6002A4-542C-4E55-A464-159A3B63B0F8}"/>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a:extLst>
            <a:ext uri="{FF2B5EF4-FFF2-40B4-BE49-F238E27FC236}">
              <a16:creationId xmlns:a16="http://schemas.microsoft.com/office/drawing/2014/main" id="{F21A7134-DEFF-461E-B21F-C3EAF09C1BA3}"/>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a:extLst>
            <a:ext uri="{FF2B5EF4-FFF2-40B4-BE49-F238E27FC236}">
              <a16:creationId xmlns:a16="http://schemas.microsoft.com/office/drawing/2014/main" id="{1C8699A7-C375-44EC-B321-491C6A24754F}"/>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58ED3F64-4D84-498B-BB3B-BDBF6C2C33A1}"/>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CA03F42D-A1A8-4E5F-BBE8-0689C0ADBD71}"/>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571</xdr:rowOff>
    </xdr:to>
    <xdr:cxnSp macro="">
      <xdr:nvCxnSpPr>
        <xdr:cNvPr id="137" name="直線コネクタ 136">
          <a:extLst>
            <a:ext uri="{FF2B5EF4-FFF2-40B4-BE49-F238E27FC236}">
              <a16:creationId xmlns:a16="http://schemas.microsoft.com/office/drawing/2014/main" id="{205DA14C-5784-4098-B2A7-C13C7ABFA90E}"/>
            </a:ext>
          </a:extLst>
        </xdr:cNvPr>
        <xdr:cNvCxnSpPr/>
      </xdr:nvCxnSpPr>
      <xdr:spPr>
        <a:xfrm flipV="1">
          <a:off x="14793595" y="5261428"/>
          <a:ext cx="1269" cy="1339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4398</xdr:rowOff>
    </xdr:from>
    <xdr:ext cx="469744" cy="259045"/>
    <xdr:sp macro="" textlink="">
      <xdr:nvSpPr>
        <xdr:cNvPr id="138" name="債務償還比率最小値テキスト">
          <a:extLst>
            <a:ext uri="{FF2B5EF4-FFF2-40B4-BE49-F238E27FC236}">
              <a16:creationId xmlns:a16="http://schemas.microsoft.com/office/drawing/2014/main" id="{18A47976-47DA-4618-A89C-AB26DA769B46}"/>
            </a:ext>
          </a:extLst>
        </xdr:cNvPr>
        <xdr:cNvSpPr txBox="1"/>
      </xdr:nvSpPr>
      <xdr:spPr>
        <a:xfrm>
          <a:off x="14846300" y="6605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571</xdr:rowOff>
    </xdr:from>
    <xdr:to>
      <xdr:col>76</xdr:col>
      <xdr:colOff>111125</xdr:colOff>
      <xdr:row>34</xdr:row>
      <xdr:rowOff>571</xdr:rowOff>
    </xdr:to>
    <xdr:cxnSp macro="">
      <xdr:nvCxnSpPr>
        <xdr:cNvPr id="139" name="直線コネクタ 138">
          <a:extLst>
            <a:ext uri="{FF2B5EF4-FFF2-40B4-BE49-F238E27FC236}">
              <a16:creationId xmlns:a16="http://schemas.microsoft.com/office/drawing/2014/main" id="{D63F38EF-A755-428D-B988-659A541E1076}"/>
            </a:ext>
          </a:extLst>
        </xdr:cNvPr>
        <xdr:cNvCxnSpPr/>
      </xdr:nvCxnSpPr>
      <xdr:spPr>
        <a:xfrm>
          <a:off x="14706600" y="6601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a:extLst>
            <a:ext uri="{FF2B5EF4-FFF2-40B4-BE49-F238E27FC236}">
              <a16:creationId xmlns:a16="http://schemas.microsoft.com/office/drawing/2014/main" id="{56CC39FE-C913-4035-898F-D87212661A15}"/>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a:extLst>
            <a:ext uri="{FF2B5EF4-FFF2-40B4-BE49-F238E27FC236}">
              <a16:creationId xmlns:a16="http://schemas.microsoft.com/office/drawing/2014/main" id="{8943ACE3-A715-4DD6-AB4F-CDC3213A00D1}"/>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92908</xdr:rowOff>
    </xdr:from>
    <xdr:ext cx="469744" cy="259045"/>
    <xdr:sp macro="" textlink="">
      <xdr:nvSpPr>
        <xdr:cNvPr id="142" name="債務償還比率平均値テキスト">
          <a:extLst>
            <a:ext uri="{FF2B5EF4-FFF2-40B4-BE49-F238E27FC236}">
              <a16:creationId xmlns:a16="http://schemas.microsoft.com/office/drawing/2014/main" id="{BBD7CC5D-5C70-4B73-B010-765CBBDC7EED}"/>
            </a:ext>
          </a:extLst>
        </xdr:cNvPr>
        <xdr:cNvSpPr txBox="1"/>
      </xdr:nvSpPr>
      <xdr:spPr>
        <a:xfrm>
          <a:off x="14846300" y="56650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70031</xdr:rowOff>
    </xdr:from>
    <xdr:to>
      <xdr:col>76</xdr:col>
      <xdr:colOff>73025</xdr:colOff>
      <xdr:row>30</xdr:row>
      <xdr:rowOff>181</xdr:rowOff>
    </xdr:to>
    <xdr:sp macro="" textlink="">
      <xdr:nvSpPr>
        <xdr:cNvPr id="143" name="フローチャート: 判断 142">
          <a:extLst>
            <a:ext uri="{FF2B5EF4-FFF2-40B4-BE49-F238E27FC236}">
              <a16:creationId xmlns:a16="http://schemas.microsoft.com/office/drawing/2014/main" id="{0EC90D3E-D1F4-4DBC-8D05-13E9BCDE20D6}"/>
            </a:ext>
          </a:extLst>
        </xdr:cNvPr>
        <xdr:cNvSpPr/>
      </xdr:nvSpPr>
      <xdr:spPr>
        <a:xfrm>
          <a:off x="14744700" y="581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61123</xdr:rowOff>
    </xdr:from>
    <xdr:to>
      <xdr:col>72</xdr:col>
      <xdr:colOff>123825</xdr:colOff>
      <xdr:row>30</xdr:row>
      <xdr:rowOff>162723</xdr:rowOff>
    </xdr:to>
    <xdr:sp macro="" textlink="">
      <xdr:nvSpPr>
        <xdr:cNvPr id="144" name="フローチャート: 判断 143">
          <a:extLst>
            <a:ext uri="{FF2B5EF4-FFF2-40B4-BE49-F238E27FC236}">
              <a16:creationId xmlns:a16="http://schemas.microsoft.com/office/drawing/2014/main" id="{0E6ED2A7-0AE9-4F5B-98E1-D1CD61FC7741}"/>
            </a:ext>
          </a:extLst>
        </xdr:cNvPr>
        <xdr:cNvSpPr/>
      </xdr:nvSpPr>
      <xdr:spPr>
        <a:xfrm>
          <a:off x="14033500" y="59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66675</xdr:rowOff>
    </xdr:from>
    <xdr:to>
      <xdr:col>68</xdr:col>
      <xdr:colOff>123825</xdr:colOff>
      <xdr:row>30</xdr:row>
      <xdr:rowOff>168275</xdr:rowOff>
    </xdr:to>
    <xdr:sp macro="" textlink="">
      <xdr:nvSpPr>
        <xdr:cNvPr id="145" name="フローチャート: 判断 144">
          <a:extLst>
            <a:ext uri="{FF2B5EF4-FFF2-40B4-BE49-F238E27FC236}">
              <a16:creationId xmlns:a16="http://schemas.microsoft.com/office/drawing/2014/main" id="{B44F9176-DEA9-494A-AFE1-60B097EA5E0C}"/>
            </a:ext>
          </a:extLst>
        </xdr:cNvPr>
        <xdr:cNvSpPr/>
      </xdr:nvSpPr>
      <xdr:spPr>
        <a:xfrm>
          <a:off x="13271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62357</xdr:rowOff>
    </xdr:from>
    <xdr:to>
      <xdr:col>64</xdr:col>
      <xdr:colOff>123825</xdr:colOff>
      <xdr:row>30</xdr:row>
      <xdr:rowOff>163957</xdr:rowOff>
    </xdr:to>
    <xdr:sp macro="" textlink="">
      <xdr:nvSpPr>
        <xdr:cNvPr id="146" name="フローチャート: 判断 145">
          <a:extLst>
            <a:ext uri="{FF2B5EF4-FFF2-40B4-BE49-F238E27FC236}">
              <a16:creationId xmlns:a16="http://schemas.microsoft.com/office/drawing/2014/main" id="{E0FF5A04-8C3C-4222-AB5C-7A407F861D4E}"/>
            </a:ext>
          </a:extLst>
        </xdr:cNvPr>
        <xdr:cNvSpPr/>
      </xdr:nvSpPr>
      <xdr:spPr>
        <a:xfrm>
          <a:off x="12509500" y="5977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81017</xdr:rowOff>
    </xdr:from>
    <xdr:to>
      <xdr:col>60</xdr:col>
      <xdr:colOff>123825</xdr:colOff>
      <xdr:row>31</xdr:row>
      <xdr:rowOff>11167</xdr:rowOff>
    </xdr:to>
    <xdr:sp macro="" textlink="">
      <xdr:nvSpPr>
        <xdr:cNvPr id="147" name="フローチャート: 判断 146">
          <a:extLst>
            <a:ext uri="{FF2B5EF4-FFF2-40B4-BE49-F238E27FC236}">
              <a16:creationId xmlns:a16="http://schemas.microsoft.com/office/drawing/2014/main" id="{9A7EC130-FFB9-4907-97DD-593603F8131D}"/>
            </a:ext>
          </a:extLst>
        </xdr:cNvPr>
        <xdr:cNvSpPr/>
      </xdr:nvSpPr>
      <xdr:spPr>
        <a:xfrm>
          <a:off x="11747500" y="599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A388DC49-5D92-4AC8-A232-1775D460B077}"/>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37813D3E-97DF-494C-BA42-FED2B226B555}"/>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7849B6EB-59F0-4B43-BE2B-97FB9FB0F705}"/>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6FAFD483-43DB-40DB-9F78-F7D17C4B84F4}"/>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58BEA173-C0AD-47B3-B767-58818F364A78}"/>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121848</xdr:rowOff>
    </xdr:from>
    <xdr:to>
      <xdr:col>76</xdr:col>
      <xdr:colOff>73025</xdr:colOff>
      <xdr:row>30</xdr:row>
      <xdr:rowOff>51998</xdr:rowOff>
    </xdr:to>
    <xdr:sp macro="" textlink="">
      <xdr:nvSpPr>
        <xdr:cNvPr id="153" name="楕円 152">
          <a:extLst>
            <a:ext uri="{FF2B5EF4-FFF2-40B4-BE49-F238E27FC236}">
              <a16:creationId xmlns:a16="http://schemas.microsoft.com/office/drawing/2014/main" id="{28CB1AA7-FC26-4820-BE58-9BACFBE5F1A7}"/>
            </a:ext>
          </a:extLst>
        </xdr:cNvPr>
        <xdr:cNvSpPr/>
      </xdr:nvSpPr>
      <xdr:spPr>
        <a:xfrm>
          <a:off x="14744700" y="5865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100275</xdr:rowOff>
    </xdr:from>
    <xdr:ext cx="469744" cy="259045"/>
    <xdr:sp macro="" textlink="">
      <xdr:nvSpPr>
        <xdr:cNvPr id="154" name="債務償還比率該当値テキスト">
          <a:extLst>
            <a:ext uri="{FF2B5EF4-FFF2-40B4-BE49-F238E27FC236}">
              <a16:creationId xmlns:a16="http://schemas.microsoft.com/office/drawing/2014/main" id="{2BCD373F-3ABE-4D61-A1AE-FF3BF73CAF82}"/>
            </a:ext>
          </a:extLst>
        </xdr:cNvPr>
        <xdr:cNvSpPr txBox="1"/>
      </xdr:nvSpPr>
      <xdr:spPr>
        <a:xfrm>
          <a:off x="14846300" y="5843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42500</xdr:rowOff>
    </xdr:from>
    <xdr:to>
      <xdr:col>72</xdr:col>
      <xdr:colOff>123825</xdr:colOff>
      <xdr:row>31</xdr:row>
      <xdr:rowOff>144100</xdr:rowOff>
    </xdr:to>
    <xdr:sp macro="" textlink="">
      <xdr:nvSpPr>
        <xdr:cNvPr id="155" name="楕円 154">
          <a:extLst>
            <a:ext uri="{FF2B5EF4-FFF2-40B4-BE49-F238E27FC236}">
              <a16:creationId xmlns:a16="http://schemas.microsoft.com/office/drawing/2014/main" id="{248F8F00-E53C-4FBE-ACF4-D20E6D1A626E}"/>
            </a:ext>
          </a:extLst>
        </xdr:cNvPr>
        <xdr:cNvSpPr/>
      </xdr:nvSpPr>
      <xdr:spPr>
        <a:xfrm>
          <a:off x="14033500" y="612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1198</xdr:rowOff>
    </xdr:from>
    <xdr:to>
      <xdr:col>76</xdr:col>
      <xdr:colOff>22225</xdr:colOff>
      <xdr:row>31</xdr:row>
      <xdr:rowOff>93300</xdr:rowOff>
    </xdr:to>
    <xdr:cxnSp macro="">
      <xdr:nvCxnSpPr>
        <xdr:cNvPr id="156" name="直線コネクタ 155">
          <a:extLst>
            <a:ext uri="{FF2B5EF4-FFF2-40B4-BE49-F238E27FC236}">
              <a16:creationId xmlns:a16="http://schemas.microsoft.com/office/drawing/2014/main" id="{9F64F6E7-8E2B-44F6-A134-5F64127E70BF}"/>
            </a:ext>
          </a:extLst>
        </xdr:cNvPr>
        <xdr:cNvCxnSpPr/>
      </xdr:nvCxnSpPr>
      <xdr:spPr>
        <a:xfrm flipV="1">
          <a:off x="14084300" y="5916223"/>
          <a:ext cx="711200" cy="263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102026</xdr:rowOff>
    </xdr:from>
    <xdr:to>
      <xdr:col>68</xdr:col>
      <xdr:colOff>123825</xdr:colOff>
      <xdr:row>32</xdr:row>
      <xdr:rowOff>32176</xdr:rowOff>
    </xdr:to>
    <xdr:sp macro="" textlink="">
      <xdr:nvSpPr>
        <xdr:cNvPr id="157" name="楕円 156">
          <a:extLst>
            <a:ext uri="{FF2B5EF4-FFF2-40B4-BE49-F238E27FC236}">
              <a16:creationId xmlns:a16="http://schemas.microsoft.com/office/drawing/2014/main" id="{F1A7FE4A-7513-4237-9C00-3755BC9C02E4}"/>
            </a:ext>
          </a:extLst>
        </xdr:cNvPr>
        <xdr:cNvSpPr/>
      </xdr:nvSpPr>
      <xdr:spPr>
        <a:xfrm>
          <a:off x="13271500" y="618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93300</xdr:rowOff>
    </xdr:from>
    <xdr:to>
      <xdr:col>72</xdr:col>
      <xdr:colOff>73025</xdr:colOff>
      <xdr:row>31</xdr:row>
      <xdr:rowOff>152826</xdr:rowOff>
    </xdr:to>
    <xdr:cxnSp macro="">
      <xdr:nvCxnSpPr>
        <xdr:cNvPr id="158" name="直線コネクタ 157">
          <a:extLst>
            <a:ext uri="{FF2B5EF4-FFF2-40B4-BE49-F238E27FC236}">
              <a16:creationId xmlns:a16="http://schemas.microsoft.com/office/drawing/2014/main" id="{1C07710F-7C24-4C9F-95E0-6C0B48210A1A}"/>
            </a:ext>
          </a:extLst>
        </xdr:cNvPr>
        <xdr:cNvCxnSpPr/>
      </xdr:nvCxnSpPr>
      <xdr:spPr>
        <a:xfrm flipV="1">
          <a:off x="13322300" y="6179775"/>
          <a:ext cx="762000" cy="59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132679</xdr:rowOff>
    </xdr:from>
    <xdr:to>
      <xdr:col>64</xdr:col>
      <xdr:colOff>123825</xdr:colOff>
      <xdr:row>31</xdr:row>
      <xdr:rowOff>62829</xdr:rowOff>
    </xdr:to>
    <xdr:sp macro="" textlink="">
      <xdr:nvSpPr>
        <xdr:cNvPr id="159" name="楕円 158">
          <a:extLst>
            <a:ext uri="{FF2B5EF4-FFF2-40B4-BE49-F238E27FC236}">
              <a16:creationId xmlns:a16="http://schemas.microsoft.com/office/drawing/2014/main" id="{7D6E3634-1BAE-4857-AB4D-993D46318A12}"/>
            </a:ext>
          </a:extLst>
        </xdr:cNvPr>
        <xdr:cNvSpPr/>
      </xdr:nvSpPr>
      <xdr:spPr>
        <a:xfrm>
          <a:off x="12509500" y="6047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12029</xdr:rowOff>
    </xdr:from>
    <xdr:to>
      <xdr:col>68</xdr:col>
      <xdr:colOff>73025</xdr:colOff>
      <xdr:row>31</xdr:row>
      <xdr:rowOff>152826</xdr:rowOff>
    </xdr:to>
    <xdr:cxnSp macro="">
      <xdr:nvCxnSpPr>
        <xdr:cNvPr id="160" name="直線コネクタ 159">
          <a:extLst>
            <a:ext uri="{FF2B5EF4-FFF2-40B4-BE49-F238E27FC236}">
              <a16:creationId xmlns:a16="http://schemas.microsoft.com/office/drawing/2014/main" id="{CBDB8F5B-6C00-478D-9B61-23F2F9BCF78C}"/>
            </a:ext>
          </a:extLst>
        </xdr:cNvPr>
        <xdr:cNvCxnSpPr/>
      </xdr:nvCxnSpPr>
      <xdr:spPr>
        <a:xfrm>
          <a:off x="12560300" y="6098504"/>
          <a:ext cx="762000" cy="140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140389</xdr:rowOff>
    </xdr:from>
    <xdr:to>
      <xdr:col>60</xdr:col>
      <xdr:colOff>123825</xdr:colOff>
      <xdr:row>31</xdr:row>
      <xdr:rowOff>70539</xdr:rowOff>
    </xdr:to>
    <xdr:sp macro="" textlink="">
      <xdr:nvSpPr>
        <xdr:cNvPr id="161" name="楕円 160">
          <a:extLst>
            <a:ext uri="{FF2B5EF4-FFF2-40B4-BE49-F238E27FC236}">
              <a16:creationId xmlns:a16="http://schemas.microsoft.com/office/drawing/2014/main" id="{EFE342F8-84ED-4251-9680-D709B00234EB}"/>
            </a:ext>
          </a:extLst>
        </xdr:cNvPr>
        <xdr:cNvSpPr/>
      </xdr:nvSpPr>
      <xdr:spPr>
        <a:xfrm>
          <a:off x="11747500" y="605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12029</xdr:rowOff>
    </xdr:from>
    <xdr:to>
      <xdr:col>64</xdr:col>
      <xdr:colOff>73025</xdr:colOff>
      <xdr:row>31</xdr:row>
      <xdr:rowOff>19739</xdr:rowOff>
    </xdr:to>
    <xdr:cxnSp macro="">
      <xdr:nvCxnSpPr>
        <xdr:cNvPr id="162" name="直線コネクタ 161">
          <a:extLst>
            <a:ext uri="{FF2B5EF4-FFF2-40B4-BE49-F238E27FC236}">
              <a16:creationId xmlns:a16="http://schemas.microsoft.com/office/drawing/2014/main" id="{D47C05CE-2EF8-476C-9D8C-99A3D272A0E7}"/>
            </a:ext>
          </a:extLst>
        </xdr:cNvPr>
        <xdr:cNvCxnSpPr/>
      </xdr:nvCxnSpPr>
      <xdr:spPr>
        <a:xfrm flipV="1">
          <a:off x="11798300" y="6098504"/>
          <a:ext cx="762000" cy="7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7800</xdr:rowOff>
    </xdr:from>
    <xdr:ext cx="469744" cy="259045"/>
    <xdr:sp macro="" textlink="">
      <xdr:nvSpPr>
        <xdr:cNvPr id="163" name="n_1aveValue債務償還比率">
          <a:extLst>
            <a:ext uri="{FF2B5EF4-FFF2-40B4-BE49-F238E27FC236}">
              <a16:creationId xmlns:a16="http://schemas.microsoft.com/office/drawing/2014/main" id="{FBA6BBE7-4EAC-4D82-83C8-4476A47E8FB1}"/>
            </a:ext>
          </a:extLst>
        </xdr:cNvPr>
        <xdr:cNvSpPr txBox="1"/>
      </xdr:nvSpPr>
      <xdr:spPr>
        <a:xfrm>
          <a:off x="13836727" y="5751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13352</xdr:rowOff>
    </xdr:from>
    <xdr:ext cx="469744" cy="259045"/>
    <xdr:sp macro="" textlink="">
      <xdr:nvSpPr>
        <xdr:cNvPr id="164" name="n_2aveValue債務償還比率">
          <a:extLst>
            <a:ext uri="{FF2B5EF4-FFF2-40B4-BE49-F238E27FC236}">
              <a16:creationId xmlns:a16="http://schemas.microsoft.com/office/drawing/2014/main" id="{5AE12D9D-3925-45E3-8BC6-2377D503CBEC}"/>
            </a:ext>
          </a:extLst>
        </xdr:cNvPr>
        <xdr:cNvSpPr txBox="1"/>
      </xdr:nvSpPr>
      <xdr:spPr>
        <a:xfrm>
          <a:off x="13087427" y="57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9034</xdr:rowOff>
    </xdr:from>
    <xdr:ext cx="469744" cy="259045"/>
    <xdr:sp macro="" textlink="">
      <xdr:nvSpPr>
        <xdr:cNvPr id="165" name="n_3aveValue債務償還比率">
          <a:extLst>
            <a:ext uri="{FF2B5EF4-FFF2-40B4-BE49-F238E27FC236}">
              <a16:creationId xmlns:a16="http://schemas.microsoft.com/office/drawing/2014/main" id="{D526CF11-5C0B-499F-A684-3773B500F5DB}"/>
            </a:ext>
          </a:extLst>
        </xdr:cNvPr>
        <xdr:cNvSpPr txBox="1"/>
      </xdr:nvSpPr>
      <xdr:spPr>
        <a:xfrm>
          <a:off x="12325427" y="5752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27694</xdr:rowOff>
    </xdr:from>
    <xdr:ext cx="469744" cy="259045"/>
    <xdr:sp macro="" textlink="">
      <xdr:nvSpPr>
        <xdr:cNvPr id="166" name="n_4aveValue債務償還比率">
          <a:extLst>
            <a:ext uri="{FF2B5EF4-FFF2-40B4-BE49-F238E27FC236}">
              <a16:creationId xmlns:a16="http://schemas.microsoft.com/office/drawing/2014/main" id="{CB584A98-3851-492A-95AB-6FC068C29EF3}"/>
            </a:ext>
          </a:extLst>
        </xdr:cNvPr>
        <xdr:cNvSpPr txBox="1"/>
      </xdr:nvSpPr>
      <xdr:spPr>
        <a:xfrm>
          <a:off x="11563427" y="5771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135227</xdr:rowOff>
    </xdr:from>
    <xdr:ext cx="469744" cy="259045"/>
    <xdr:sp macro="" textlink="">
      <xdr:nvSpPr>
        <xdr:cNvPr id="167" name="n_1mainValue債務償還比率">
          <a:extLst>
            <a:ext uri="{FF2B5EF4-FFF2-40B4-BE49-F238E27FC236}">
              <a16:creationId xmlns:a16="http://schemas.microsoft.com/office/drawing/2014/main" id="{58CDD096-2507-44F8-888E-585678A3B94E}"/>
            </a:ext>
          </a:extLst>
        </xdr:cNvPr>
        <xdr:cNvSpPr txBox="1"/>
      </xdr:nvSpPr>
      <xdr:spPr>
        <a:xfrm>
          <a:off x="13836727" y="6221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23303</xdr:rowOff>
    </xdr:from>
    <xdr:ext cx="469744" cy="259045"/>
    <xdr:sp macro="" textlink="">
      <xdr:nvSpPr>
        <xdr:cNvPr id="168" name="n_2mainValue債務償還比率">
          <a:extLst>
            <a:ext uri="{FF2B5EF4-FFF2-40B4-BE49-F238E27FC236}">
              <a16:creationId xmlns:a16="http://schemas.microsoft.com/office/drawing/2014/main" id="{C620A649-F1C7-4B2C-819A-4DECF881272C}"/>
            </a:ext>
          </a:extLst>
        </xdr:cNvPr>
        <xdr:cNvSpPr txBox="1"/>
      </xdr:nvSpPr>
      <xdr:spPr>
        <a:xfrm>
          <a:off x="13087427" y="6281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53956</xdr:rowOff>
    </xdr:from>
    <xdr:ext cx="469744" cy="259045"/>
    <xdr:sp macro="" textlink="">
      <xdr:nvSpPr>
        <xdr:cNvPr id="169" name="n_3mainValue債務償還比率">
          <a:extLst>
            <a:ext uri="{FF2B5EF4-FFF2-40B4-BE49-F238E27FC236}">
              <a16:creationId xmlns:a16="http://schemas.microsoft.com/office/drawing/2014/main" id="{EBB42309-994E-4E85-9B0E-27673DE7C5C9}"/>
            </a:ext>
          </a:extLst>
        </xdr:cNvPr>
        <xdr:cNvSpPr txBox="1"/>
      </xdr:nvSpPr>
      <xdr:spPr>
        <a:xfrm>
          <a:off x="12325427" y="6140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61666</xdr:rowOff>
    </xdr:from>
    <xdr:ext cx="469744" cy="259045"/>
    <xdr:sp macro="" textlink="">
      <xdr:nvSpPr>
        <xdr:cNvPr id="170" name="n_4mainValue債務償還比率">
          <a:extLst>
            <a:ext uri="{FF2B5EF4-FFF2-40B4-BE49-F238E27FC236}">
              <a16:creationId xmlns:a16="http://schemas.microsoft.com/office/drawing/2014/main" id="{3660726B-705E-49C7-9A74-FEC3D309EADA}"/>
            </a:ext>
          </a:extLst>
        </xdr:cNvPr>
        <xdr:cNvSpPr txBox="1"/>
      </xdr:nvSpPr>
      <xdr:spPr>
        <a:xfrm>
          <a:off x="11563427" y="614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a:extLst>
            <a:ext uri="{FF2B5EF4-FFF2-40B4-BE49-F238E27FC236}">
              <a16:creationId xmlns:a16="http://schemas.microsoft.com/office/drawing/2014/main" id="{A0417B51-65BA-4526-83CB-3BE46688FA6A}"/>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a:extLst>
            <a:ext uri="{FF2B5EF4-FFF2-40B4-BE49-F238E27FC236}">
              <a16:creationId xmlns:a16="http://schemas.microsoft.com/office/drawing/2014/main" id="{3B173B2A-A590-475E-BC68-CBC3EAE08FCC}"/>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a:extLst>
            <a:ext uri="{FF2B5EF4-FFF2-40B4-BE49-F238E27FC236}">
              <a16:creationId xmlns:a16="http://schemas.microsoft.com/office/drawing/2014/main" id="{6614A70E-B684-4A68-A170-B91EB7306E96}"/>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a:extLst>
            <a:ext uri="{FF2B5EF4-FFF2-40B4-BE49-F238E27FC236}">
              <a16:creationId xmlns:a16="http://schemas.microsoft.com/office/drawing/2014/main" id="{3024956F-DC94-438B-8875-7103D392D74F}"/>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a:extLst>
            <a:ext uri="{FF2B5EF4-FFF2-40B4-BE49-F238E27FC236}">
              <a16:creationId xmlns:a16="http://schemas.microsoft.com/office/drawing/2014/main" id="{EE4352E8-856D-42F0-B826-46E46CA45802}"/>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a:extLst>
            <a:ext uri="{FF2B5EF4-FFF2-40B4-BE49-F238E27FC236}">
              <a16:creationId xmlns:a16="http://schemas.microsoft.com/office/drawing/2014/main" id="{CD6E954E-95B4-4364-9084-4FE83A879D31}"/>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33A7E53-475D-46D0-B96D-152D0976188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AC9F94F-AED1-4434-8420-3F48957C02A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D865782-3596-4A5A-BBC8-726D1DB20AC3}"/>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A135570-E514-4974-AE28-B6CEA5A37B0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三重県菰野町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C2B1462-2AEF-435A-95FF-E2289F7F142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4B6E834-65EE-4EB2-A4AD-5FC17509C1E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715C078-00C1-4AE5-B99D-5316DADEB29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3C5A331-D51F-4892-8345-6916AE48706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8E9E1CD-48BD-4AE6-82DE-CB0E07BDE99D}"/>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53B1922-C732-492B-BE95-C7238E8FFFE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41,476
40,460
107.01
15,908,595
15,021,848
869,520
9,788,801
10,773,792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8468B39-A29B-45B6-983B-33440FE0674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AF614F9-4E61-4F2D-9495-4C2D1A55798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B402CC8-079C-4D84-95FD-DDD1E4F9C63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0F3E444-EE0D-4721-9E54-6D9DAA11B82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E6C9092-468A-4C71-8CED-935CC015A80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63C9887E-FB47-4AAC-BB4F-C279C90FFAEA}"/>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270A467-7719-49D6-9D00-55AEF347AB0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4FA157A-FFAF-4AAC-8A87-998A64C994B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D3342A4-BA0E-4467-8CEA-4212769BE1B2}"/>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0EF0E82-1C4A-4CEB-B5A7-FCB2F756622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8652B0B-23FE-4BA2-9E9A-9DCD186B94F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8DA32FC-EAC6-4228-9D13-312B24403885}"/>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FBF1818-1706-472E-81B8-F976A6A0726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683D19D-96B3-4792-B781-15319F89BBC5}"/>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F036307-5C6F-4ADD-9E48-3A345DDCB62A}"/>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259AF210-2E7F-4022-8B03-92BEF725EF85}"/>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49E7BBF-26C4-4F3B-A948-01857F2B8C4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F705FE25-AB42-4F0D-99BE-385CDB25615D}"/>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1075810F-8492-494F-B208-7507151EEFB3}"/>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C984F4D9-CCC9-4A91-8413-E31F0F063733}"/>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1D867AD6-DFD9-4A07-A7B3-5E59AE1F6B05}"/>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B3D2B15E-D28D-4EAB-B93E-2D746BFBC9CB}"/>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6F28DA28-A8AF-42BE-8282-F964DE85F3A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91FD82F0-962A-49E6-AA27-4A269B1CF5BF}"/>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F26CBEA7-DF65-4D25-A1B0-C1161D8FA3CB}"/>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6C7936E9-6741-472F-A76F-94EFBE688B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9C60B0DC-633D-47F4-AC74-4F6698B8E753}"/>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4F8E3BD9-0248-42D5-8A62-3DDD65FE220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23B813CD-E429-4B3F-AB50-2FA6DA0AD8E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A0F3405B-4A3D-4E06-9BAB-34B07C7DAF06}"/>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3B96BB69-437E-45A0-9466-C6D1BF4AE8E5}"/>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a:extLst>
            <a:ext uri="{FF2B5EF4-FFF2-40B4-BE49-F238E27FC236}">
              <a16:creationId xmlns:a16="http://schemas.microsoft.com/office/drawing/2014/main" id="{55BAD20D-B689-41DD-B23A-F4B9BD1D0D4A}"/>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7F3ED4EE-86DF-421D-BCCA-2B860549663A}"/>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a:extLst>
            <a:ext uri="{FF2B5EF4-FFF2-40B4-BE49-F238E27FC236}">
              <a16:creationId xmlns:a16="http://schemas.microsoft.com/office/drawing/2014/main" id="{48654A46-33FC-4DF3-8FCF-A8847CA3F8C9}"/>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168601A2-CFAC-4BA5-9421-848DFBED2D93}"/>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9BF41CAA-F894-41A8-A19A-88652997EFC9}"/>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C6AE2479-B7EA-4C51-AFDE-AA785855F51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1EAD3299-D3B4-4C98-A31C-D77DB662ED7F}"/>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3A5E484B-C9C7-455B-8C70-DC41948FE7CD}"/>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45EF2D78-E169-46C4-8A1F-D73BE04DDDAC}"/>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EBFF6165-4AD2-4CD1-941C-81754B7E0525}"/>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FD750148-BCE7-4E75-A0B0-7E33C3D88FAC}"/>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25243A07-2B58-4790-8D96-2D61917866C4}"/>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5" name="テキスト ボックス 54">
          <a:extLst>
            <a:ext uri="{FF2B5EF4-FFF2-40B4-BE49-F238E27FC236}">
              <a16:creationId xmlns:a16="http://schemas.microsoft.com/office/drawing/2014/main" id="{B1554A30-96BB-483A-A426-A11E28872C19}"/>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D3BC55E1-C958-4807-8332-C642F1E82008}"/>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129540</xdr:rowOff>
    </xdr:from>
    <xdr:to>
      <xdr:col>24</xdr:col>
      <xdr:colOff>62865</xdr:colOff>
      <xdr:row>42</xdr:row>
      <xdr:rowOff>38100</xdr:rowOff>
    </xdr:to>
    <xdr:cxnSp macro="">
      <xdr:nvCxnSpPr>
        <xdr:cNvPr id="57" name="直線コネクタ 56">
          <a:extLst>
            <a:ext uri="{FF2B5EF4-FFF2-40B4-BE49-F238E27FC236}">
              <a16:creationId xmlns:a16="http://schemas.microsoft.com/office/drawing/2014/main" id="{F93D051B-508E-4638-93AF-9A1C6DEDDC6C}"/>
            </a:ext>
          </a:extLst>
        </xdr:cNvPr>
        <xdr:cNvCxnSpPr/>
      </xdr:nvCxnSpPr>
      <xdr:spPr>
        <a:xfrm flipV="1">
          <a:off x="4634865" y="5615940"/>
          <a:ext cx="0"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405111" cy="259045"/>
    <xdr:sp macro="" textlink="">
      <xdr:nvSpPr>
        <xdr:cNvPr id="58" name="【道路】&#10;有形固定資産減価償却率最小値テキスト">
          <a:extLst>
            <a:ext uri="{FF2B5EF4-FFF2-40B4-BE49-F238E27FC236}">
              <a16:creationId xmlns:a16="http://schemas.microsoft.com/office/drawing/2014/main" id="{D5A5256E-5870-4230-8F67-45315CDB4BF8}"/>
            </a:ext>
          </a:extLst>
        </xdr:cNvPr>
        <xdr:cNvSpPr txBox="1"/>
      </xdr:nvSpPr>
      <xdr:spPr>
        <a:xfrm>
          <a:off x="4673600" y="724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9" name="直線コネクタ 58">
          <a:extLst>
            <a:ext uri="{FF2B5EF4-FFF2-40B4-BE49-F238E27FC236}">
              <a16:creationId xmlns:a16="http://schemas.microsoft.com/office/drawing/2014/main" id="{92FE9FB2-6CC3-408A-8464-2EB05DF3F6A7}"/>
            </a:ext>
          </a:extLst>
        </xdr:cNvPr>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76217</xdr:rowOff>
    </xdr:from>
    <xdr:ext cx="405111" cy="259045"/>
    <xdr:sp macro="" textlink="">
      <xdr:nvSpPr>
        <xdr:cNvPr id="60" name="【道路】&#10;有形固定資産減価償却率最大値テキスト">
          <a:extLst>
            <a:ext uri="{FF2B5EF4-FFF2-40B4-BE49-F238E27FC236}">
              <a16:creationId xmlns:a16="http://schemas.microsoft.com/office/drawing/2014/main" id="{2B39F63A-C763-4AFF-8FC6-7DFA7AF4DEC6}"/>
            </a:ext>
          </a:extLst>
        </xdr:cNvPr>
        <xdr:cNvSpPr txBox="1"/>
      </xdr:nvSpPr>
      <xdr:spPr>
        <a:xfrm>
          <a:off x="4673600" y="5391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129540</xdr:rowOff>
    </xdr:from>
    <xdr:to>
      <xdr:col>24</xdr:col>
      <xdr:colOff>152400</xdr:colOff>
      <xdr:row>32</xdr:row>
      <xdr:rowOff>129540</xdr:rowOff>
    </xdr:to>
    <xdr:cxnSp macro="">
      <xdr:nvCxnSpPr>
        <xdr:cNvPr id="61" name="直線コネクタ 60">
          <a:extLst>
            <a:ext uri="{FF2B5EF4-FFF2-40B4-BE49-F238E27FC236}">
              <a16:creationId xmlns:a16="http://schemas.microsoft.com/office/drawing/2014/main" id="{384F29D0-0711-4AE9-BB44-A849EB66DACE}"/>
            </a:ext>
          </a:extLst>
        </xdr:cNvPr>
        <xdr:cNvCxnSpPr/>
      </xdr:nvCxnSpPr>
      <xdr:spPr>
        <a:xfrm>
          <a:off x="4546600" y="5615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91457</xdr:rowOff>
    </xdr:from>
    <xdr:ext cx="405111" cy="259045"/>
    <xdr:sp macro="" textlink="">
      <xdr:nvSpPr>
        <xdr:cNvPr id="62" name="【道路】&#10;有形固定資産減価償却率平均値テキスト">
          <a:extLst>
            <a:ext uri="{FF2B5EF4-FFF2-40B4-BE49-F238E27FC236}">
              <a16:creationId xmlns:a16="http://schemas.microsoft.com/office/drawing/2014/main" id="{B6465CEC-48B4-4ABA-8EEB-CFE0F906B20D}"/>
            </a:ext>
          </a:extLst>
        </xdr:cNvPr>
        <xdr:cNvSpPr txBox="1"/>
      </xdr:nvSpPr>
      <xdr:spPr>
        <a:xfrm>
          <a:off x="4673600" y="6606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113030</xdr:rowOff>
    </xdr:from>
    <xdr:to>
      <xdr:col>24</xdr:col>
      <xdr:colOff>114300</xdr:colOff>
      <xdr:row>39</xdr:row>
      <xdr:rowOff>43180</xdr:rowOff>
    </xdr:to>
    <xdr:sp macro="" textlink="">
      <xdr:nvSpPr>
        <xdr:cNvPr id="63" name="フローチャート: 判断 62">
          <a:extLst>
            <a:ext uri="{FF2B5EF4-FFF2-40B4-BE49-F238E27FC236}">
              <a16:creationId xmlns:a16="http://schemas.microsoft.com/office/drawing/2014/main" id="{0F638F81-DD15-41AA-9439-1B2C71CB592E}"/>
            </a:ext>
          </a:extLst>
        </xdr:cNvPr>
        <xdr:cNvSpPr/>
      </xdr:nvSpPr>
      <xdr:spPr>
        <a:xfrm>
          <a:off x="45847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10160</xdr:rowOff>
    </xdr:from>
    <xdr:to>
      <xdr:col>20</xdr:col>
      <xdr:colOff>38100</xdr:colOff>
      <xdr:row>38</xdr:row>
      <xdr:rowOff>111760</xdr:rowOff>
    </xdr:to>
    <xdr:sp macro="" textlink="">
      <xdr:nvSpPr>
        <xdr:cNvPr id="64" name="フローチャート: 判断 63">
          <a:extLst>
            <a:ext uri="{FF2B5EF4-FFF2-40B4-BE49-F238E27FC236}">
              <a16:creationId xmlns:a16="http://schemas.microsoft.com/office/drawing/2014/main" id="{E4E750AC-DD05-4525-90B8-A843143C2122}"/>
            </a:ext>
          </a:extLst>
        </xdr:cNvPr>
        <xdr:cNvSpPr/>
      </xdr:nvSpPr>
      <xdr:spPr>
        <a:xfrm>
          <a:off x="3746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10160</xdr:rowOff>
    </xdr:from>
    <xdr:to>
      <xdr:col>15</xdr:col>
      <xdr:colOff>101600</xdr:colOff>
      <xdr:row>38</xdr:row>
      <xdr:rowOff>111760</xdr:rowOff>
    </xdr:to>
    <xdr:sp macro="" textlink="">
      <xdr:nvSpPr>
        <xdr:cNvPr id="65" name="フローチャート: 判断 64">
          <a:extLst>
            <a:ext uri="{FF2B5EF4-FFF2-40B4-BE49-F238E27FC236}">
              <a16:creationId xmlns:a16="http://schemas.microsoft.com/office/drawing/2014/main" id="{E46C9791-05C8-495E-9F71-3B7AF94BA7B7}"/>
            </a:ext>
          </a:extLst>
        </xdr:cNvPr>
        <xdr:cNvSpPr/>
      </xdr:nvSpPr>
      <xdr:spPr>
        <a:xfrm>
          <a:off x="2857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120650</xdr:rowOff>
    </xdr:from>
    <xdr:to>
      <xdr:col>10</xdr:col>
      <xdr:colOff>165100</xdr:colOff>
      <xdr:row>38</xdr:row>
      <xdr:rowOff>50800</xdr:rowOff>
    </xdr:to>
    <xdr:sp macro="" textlink="">
      <xdr:nvSpPr>
        <xdr:cNvPr id="66" name="フローチャート: 判断 65">
          <a:extLst>
            <a:ext uri="{FF2B5EF4-FFF2-40B4-BE49-F238E27FC236}">
              <a16:creationId xmlns:a16="http://schemas.microsoft.com/office/drawing/2014/main" id="{07FDE763-E584-4520-92D0-18C77C7CC37D}"/>
            </a:ext>
          </a:extLst>
        </xdr:cNvPr>
        <xdr:cNvSpPr/>
      </xdr:nvSpPr>
      <xdr:spPr>
        <a:xfrm>
          <a:off x="1968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2540</xdr:rowOff>
    </xdr:from>
    <xdr:to>
      <xdr:col>6</xdr:col>
      <xdr:colOff>38100</xdr:colOff>
      <xdr:row>37</xdr:row>
      <xdr:rowOff>104140</xdr:rowOff>
    </xdr:to>
    <xdr:sp macro="" textlink="">
      <xdr:nvSpPr>
        <xdr:cNvPr id="67" name="フローチャート: 判断 66">
          <a:extLst>
            <a:ext uri="{FF2B5EF4-FFF2-40B4-BE49-F238E27FC236}">
              <a16:creationId xmlns:a16="http://schemas.microsoft.com/office/drawing/2014/main" id="{0E500441-0CEE-471D-8829-092D14EFDAE5}"/>
            </a:ext>
          </a:extLst>
        </xdr:cNvPr>
        <xdr:cNvSpPr/>
      </xdr:nvSpPr>
      <xdr:spPr>
        <a:xfrm>
          <a:off x="1079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CDF2EEEA-2957-4247-A701-AB8F2AF26534}"/>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1D6C9487-3301-4902-96A4-46C482787ECB}"/>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97899E24-D007-4581-B91E-A709D429EA31}"/>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E0B11B2E-A32F-4603-859A-73770490BE12}"/>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78B54A3-8938-4431-88BE-30A472DA443D}"/>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52070</xdr:rowOff>
    </xdr:from>
    <xdr:to>
      <xdr:col>24</xdr:col>
      <xdr:colOff>114300</xdr:colOff>
      <xdr:row>37</xdr:row>
      <xdr:rowOff>153670</xdr:rowOff>
    </xdr:to>
    <xdr:sp macro="" textlink="">
      <xdr:nvSpPr>
        <xdr:cNvPr id="73" name="楕円 72">
          <a:extLst>
            <a:ext uri="{FF2B5EF4-FFF2-40B4-BE49-F238E27FC236}">
              <a16:creationId xmlns:a16="http://schemas.microsoft.com/office/drawing/2014/main" id="{1DE2D004-D378-4E5A-9D9E-1D1EDC9EB9F3}"/>
            </a:ext>
          </a:extLst>
        </xdr:cNvPr>
        <xdr:cNvSpPr/>
      </xdr:nvSpPr>
      <xdr:spPr>
        <a:xfrm>
          <a:off x="4584700" y="639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74947</xdr:rowOff>
    </xdr:from>
    <xdr:ext cx="405111" cy="259045"/>
    <xdr:sp macro="" textlink="">
      <xdr:nvSpPr>
        <xdr:cNvPr id="74" name="【道路】&#10;有形固定資産減価償却率該当値テキスト">
          <a:extLst>
            <a:ext uri="{FF2B5EF4-FFF2-40B4-BE49-F238E27FC236}">
              <a16:creationId xmlns:a16="http://schemas.microsoft.com/office/drawing/2014/main" id="{B45CED29-45F5-489F-8D66-D90723ACD9CA}"/>
            </a:ext>
          </a:extLst>
        </xdr:cNvPr>
        <xdr:cNvSpPr txBox="1"/>
      </xdr:nvSpPr>
      <xdr:spPr>
        <a:xfrm>
          <a:off x="4673600"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166370</xdr:rowOff>
    </xdr:from>
    <xdr:to>
      <xdr:col>20</xdr:col>
      <xdr:colOff>38100</xdr:colOff>
      <xdr:row>37</xdr:row>
      <xdr:rowOff>96520</xdr:rowOff>
    </xdr:to>
    <xdr:sp macro="" textlink="">
      <xdr:nvSpPr>
        <xdr:cNvPr id="75" name="楕円 74">
          <a:extLst>
            <a:ext uri="{FF2B5EF4-FFF2-40B4-BE49-F238E27FC236}">
              <a16:creationId xmlns:a16="http://schemas.microsoft.com/office/drawing/2014/main" id="{2A22479F-7FB6-4A59-95C9-45261C95547C}"/>
            </a:ext>
          </a:extLst>
        </xdr:cNvPr>
        <xdr:cNvSpPr/>
      </xdr:nvSpPr>
      <xdr:spPr>
        <a:xfrm>
          <a:off x="3746500" y="633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45720</xdr:rowOff>
    </xdr:from>
    <xdr:to>
      <xdr:col>24</xdr:col>
      <xdr:colOff>63500</xdr:colOff>
      <xdr:row>37</xdr:row>
      <xdr:rowOff>102870</xdr:rowOff>
    </xdr:to>
    <xdr:cxnSp macro="">
      <xdr:nvCxnSpPr>
        <xdr:cNvPr id="76" name="直線コネクタ 75">
          <a:extLst>
            <a:ext uri="{FF2B5EF4-FFF2-40B4-BE49-F238E27FC236}">
              <a16:creationId xmlns:a16="http://schemas.microsoft.com/office/drawing/2014/main" id="{DAB48EC1-E8AB-4C42-ADFF-C73F120D0CDF}"/>
            </a:ext>
          </a:extLst>
        </xdr:cNvPr>
        <xdr:cNvCxnSpPr/>
      </xdr:nvCxnSpPr>
      <xdr:spPr>
        <a:xfrm>
          <a:off x="3797300" y="638937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101600</xdr:rowOff>
    </xdr:from>
    <xdr:to>
      <xdr:col>15</xdr:col>
      <xdr:colOff>101600</xdr:colOff>
      <xdr:row>37</xdr:row>
      <xdr:rowOff>31750</xdr:rowOff>
    </xdr:to>
    <xdr:sp macro="" textlink="">
      <xdr:nvSpPr>
        <xdr:cNvPr id="77" name="楕円 76">
          <a:extLst>
            <a:ext uri="{FF2B5EF4-FFF2-40B4-BE49-F238E27FC236}">
              <a16:creationId xmlns:a16="http://schemas.microsoft.com/office/drawing/2014/main" id="{0B0512D6-0193-4E2A-BE50-4AFF918F9B8D}"/>
            </a:ext>
          </a:extLst>
        </xdr:cNvPr>
        <xdr:cNvSpPr/>
      </xdr:nvSpPr>
      <xdr:spPr>
        <a:xfrm>
          <a:off x="28575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152400</xdr:rowOff>
    </xdr:from>
    <xdr:to>
      <xdr:col>19</xdr:col>
      <xdr:colOff>177800</xdr:colOff>
      <xdr:row>37</xdr:row>
      <xdr:rowOff>45720</xdr:rowOff>
    </xdr:to>
    <xdr:cxnSp macro="">
      <xdr:nvCxnSpPr>
        <xdr:cNvPr id="78" name="直線コネクタ 77">
          <a:extLst>
            <a:ext uri="{FF2B5EF4-FFF2-40B4-BE49-F238E27FC236}">
              <a16:creationId xmlns:a16="http://schemas.microsoft.com/office/drawing/2014/main" id="{925FA282-DF8C-4F85-8297-13338AC248E0}"/>
            </a:ext>
          </a:extLst>
        </xdr:cNvPr>
        <xdr:cNvCxnSpPr/>
      </xdr:nvCxnSpPr>
      <xdr:spPr>
        <a:xfrm>
          <a:off x="2908300" y="632460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44450</xdr:rowOff>
    </xdr:from>
    <xdr:to>
      <xdr:col>10</xdr:col>
      <xdr:colOff>165100</xdr:colOff>
      <xdr:row>36</xdr:row>
      <xdr:rowOff>146050</xdr:rowOff>
    </xdr:to>
    <xdr:sp macro="" textlink="">
      <xdr:nvSpPr>
        <xdr:cNvPr id="79" name="楕円 78">
          <a:extLst>
            <a:ext uri="{FF2B5EF4-FFF2-40B4-BE49-F238E27FC236}">
              <a16:creationId xmlns:a16="http://schemas.microsoft.com/office/drawing/2014/main" id="{7AA6792E-DB9C-4811-B455-CE6B35C217E8}"/>
            </a:ext>
          </a:extLst>
        </xdr:cNvPr>
        <xdr:cNvSpPr/>
      </xdr:nvSpPr>
      <xdr:spPr>
        <a:xfrm>
          <a:off x="1968500" y="621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95250</xdr:rowOff>
    </xdr:from>
    <xdr:to>
      <xdr:col>15</xdr:col>
      <xdr:colOff>50800</xdr:colOff>
      <xdr:row>36</xdr:row>
      <xdr:rowOff>152400</xdr:rowOff>
    </xdr:to>
    <xdr:cxnSp macro="">
      <xdr:nvCxnSpPr>
        <xdr:cNvPr id="80" name="直線コネクタ 79">
          <a:extLst>
            <a:ext uri="{FF2B5EF4-FFF2-40B4-BE49-F238E27FC236}">
              <a16:creationId xmlns:a16="http://schemas.microsoft.com/office/drawing/2014/main" id="{EE86CBFE-BE22-4F59-9BDA-947D6EC5A5FF}"/>
            </a:ext>
          </a:extLst>
        </xdr:cNvPr>
        <xdr:cNvCxnSpPr/>
      </xdr:nvCxnSpPr>
      <xdr:spPr>
        <a:xfrm>
          <a:off x="2019300" y="62674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162560</xdr:rowOff>
    </xdr:from>
    <xdr:to>
      <xdr:col>6</xdr:col>
      <xdr:colOff>38100</xdr:colOff>
      <xdr:row>36</xdr:row>
      <xdr:rowOff>92710</xdr:rowOff>
    </xdr:to>
    <xdr:sp macro="" textlink="">
      <xdr:nvSpPr>
        <xdr:cNvPr id="81" name="楕円 80">
          <a:extLst>
            <a:ext uri="{FF2B5EF4-FFF2-40B4-BE49-F238E27FC236}">
              <a16:creationId xmlns:a16="http://schemas.microsoft.com/office/drawing/2014/main" id="{223FE838-A343-48EE-88EE-B0DECEC63872}"/>
            </a:ext>
          </a:extLst>
        </xdr:cNvPr>
        <xdr:cNvSpPr/>
      </xdr:nvSpPr>
      <xdr:spPr>
        <a:xfrm>
          <a:off x="1079500" y="616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41910</xdr:rowOff>
    </xdr:from>
    <xdr:to>
      <xdr:col>10</xdr:col>
      <xdr:colOff>114300</xdr:colOff>
      <xdr:row>36</xdr:row>
      <xdr:rowOff>95250</xdr:rowOff>
    </xdr:to>
    <xdr:cxnSp macro="">
      <xdr:nvCxnSpPr>
        <xdr:cNvPr id="82" name="直線コネクタ 81">
          <a:extLst>
            <a:ext uri="{FF2B5EF4-FFF2-40B4-BE49-F238E27FC236}">
              <a16:creationId xmlns:a16="http://schemas.microsoft.com/office/drawing/2014/main" id="{76EF9C73-129D-44FB-9A52-77D15F0DBFA6}"/>
            </a:ext>
          </a:extLst>
        </xdr:cNvPr>
        <xdr:cNvCxnSpPr/>
      </xdr:nvCxnSpPr>
      <xdr:spPr>
        <a:xfrm>
          <a:off x="1130300" y="621411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102887</xdr:rowOff>
    </xdr:from>
    <xdr:ext cx="405111" cy="259045"/>
    <xdr:sp macro="" textlink="">
      <xdr:nvSpPr>
        <xdr:cNvPr id="83" name="n_1aveValue【道路】&#10;有形固定資産減価償却率">
          <a:extLst>
            <a:ext uri="{FF2B5EF4-FFF2-40B4-BE49-F238E27FC236}">
              <a16:creationId xmlns:a16="http://schemas.microsoft.com/office/drawing/2014/main" id="{4A319C11-A4AA-4B41-9B8D-02395018D8BB}"/>
            </a:ext>
          </a:extLst>
        </xdr:cNvPr>
        <xdr:cNvSpPr txBox="1"/>
      </xdr:nvSpPr>
      <xdr:spPr>
        <a:xfrm>
          <a:off x="3582044" y="661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102887</xdr:rowOff>
    </xdr:from>
    <xdr:ext cx="405111" cy="259045"/>
    <xdr:sp macro="" textlink="">
      <xdr:nvSpPr>
        <xdr:cNvPr id="84" name="n_2aveValue【道路】&#10;有形固定資産減価償却率">
          <a:extLst>
            <a:ext uri="{FF2B5EF4-FFF2-40B4-BE49-F238E27FC236}">
              <a16:creationId xmlns:a16="http://schemas.microsoft.com/office/drawing/2014/main" id="{9CE5C160-1A91-4E58-A6CC-C9BCBF25D4FE}"/>
            </a:ext>
          </a:extLst>
        </xdr:cNvPr>
        <xdr:cNvSpPr txBox="1"/>
      </xdr:nvSpPr>
      <xdr:spPr>
        <a:xfrm>
          <a:off x="2705744" y="661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41927</xdr:rowOff>
    </xdr:from>
    <xdr:ext cx="405111" cy="259045"/>
    <xdr:sp macro="" textlink="">
      <xdr:nvSpPr>
        <xdr:cNvPr id="85" name="n_3aveValue【道路】&#10;有形固定資産減価償却率">
          <a:extLst>
            <a:ext uri="{FF2B5EF4-FFF2-40B4-BE49-F238E27FC236}">
              <a16:creationId xmlns:a16="http://schemas.microsoft.com/office/drawing/2014/main" id="{CB5610BC-9B69-40F3-AF9C-81E754F414C2}"/>
            </a:ext>
          </a:extLst>
        </xdr:cNvPr>
        <xdr:cNvSpPr txBox="1"/>
      </xdr:nvSpPr>
      <xdr:spPr>
        <a:xfrm>
          <a:off x="1816744" y="655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95267</xdr:rowOff>
    </xdr:from>
    <xdr:ext cx="405111" cy="259045"/>
    <xdr:sp macro="" textlink="">
      <xdr:nvSpPr>
        <xdr:cNvPr id="86" name="n_4aveValue【道路】&#10;有形固定資産減価償却率">
          <a:extLst>
            <a:ext uri="{FF2B5EF4-FFF2-40B4-BE49-F238E27FC236}">
              <a16:creationId xmlns:a16="http://schemas.microsoft.com/office/drawing/2014/main" id="{718458B1-2827-4EC8-B2D0-48C6C05453E0}"/>
            </a:ext>
          </a:extLst>
        </xdr:cNvPr>
        <xdr:cNvSpPr txBox="1"/>
      </xdr:nvSpPr>
      <xdr:spPr>
        <a:xfrm>
          <a:off x="927744"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113047</xdr:rowOff>
    </xdr:from>
    <xdr:ext cx="405111" cy="259045"/>
    <xdr:sp macro="" textlink="">
      <xdr:nvSpPr>
        <xdr:cNvPr id="87" name="n_1mainValue【道路】&#10;有形固定資産減価償却率">
          <a:extLst>
            <a:ext uri="{FF2B5EF4-FFF2-40B4-BE49-F238E27FC236}">
              <a16:creationId xmlns:a16="http://schemas.microsoft.com/office/drawing/2014/main" id="{8B161EAC-F891-4220-8A93-67264551201C}"/>
            </a:ext>
          </a:extLst>
        </xdr:cNvPr>
        <xdr:cNvSpPr txBox="1"/>
      </xdr:nvSpPr>
      <xdr:spPr>
        <a:xfrm>
          <a:off x="3582044" y="611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48277</xdr:rowOff>
    </xdr:from>
    <xdr:ext cx="405111" cy="259045"/>
    <xdr:sp macro="" textlink="">
      <xdr:nvSpPr>
        <xdr:cNvPr id="88" name="n_2mainValue【道路】&#10;有形固定資産減価償却率">
          <a:extLst>
            <a:ext uri="{FF2B5EF4-FFF2-40B4-BE49-F238E27FC236}">
              <a16:creationId xmlns:a16="http://schemas.microsoft.com/office/drawing/2014/main" id="{80A913BE-00F5-44AC-B8F9-BA1112E0159A}"/>
            </a:ext>
          </a:extLst>
        </xdr:cNvPr>
        <xdr:cNvSpPr txBox="1"/>
      </xdr:nvSpPr>
      <xdr:spPr>
        <a:xfrm>
          <a:off x="2705744" y="604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162577</xdr:rowOff>
    </xdr:from>
    <xdr:ext cx="405111" cy="259045"/>
    <xdr:sp macro="" textlink="">
      <xdr:nvSpPr>
        <xdr:cNvPr id="89" name="n_3mainValue【道路】&#10;有形固定資産減価償却率">
          <a:extLst>
            <a:ext uri="{FF2B5EF4-FFF2-40B4-BE49-F238E27FC236}">
              <a16:creationId xmlns:a16="http://schemas.microsoft.com/office/drawing/2014/main" id="{54841993-4630-4C21-A049-777B4E605CD4}"/>
            </a:ext>
          </a:extLst>
        </xdr:cNvPr>
        <xdr:cNvSpPr txBox="1"/>
      </xdr:nvSpPr>
      <xdr:spPr>
        <a:xfrm>
          <a:off x="1816744" y="599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109237</xdr:rowOff>
    </xdr:from>
    <xdr:ext cx="405111" cy="259045"/>
    <xdr:sp macro="" textlink="">
      <xdr:nvSpPr>
        <xdr:cNvPr id="90" name="n_4mainValue【道路】&#10;有形固定資産減価償却率">
          <a:extLst>
            <a:ext uri="{FF2B5EF4-FFF2-40B4-BE49-F238E27FC236}">
              <a16:creationId xmlns:a16="http://schemas.microsoft.com/office/drawing/2014/main" id="{141C9689-3E6C-4F6C-8B5F-B8137B13FBBA}"/>
            </a:ext>
          </a:extLst>
        </xdr:cNvPr>
        <xdr:cNvSpPr txBox="1"/>
      </xdr:nvSpPr>
      <xdr:spPr>
        <a:xfrm>
          <a:off x="927744" y="593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B70C3DC8-B87B-41B3-956A-5C054747765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40691EF5-94EF-4100-84C8-FC9D3A39504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139A3DF5-7C22-4B84-B547-ECE3FAF361FA}"/>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9E7D03CE-DA03-4A88-876E-ACD553F44E8F}"/>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85A74D96-3A87-4DB8-805D-E0D012E8A833}"/>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852015AD-7552-4C16-B233-26B556D80A2F}"/>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29A845E0-6AD8-4653-938E-189B20670D6B}"/>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15486BE9-C11C-4AD2-92F0-B13BBB3449B5}"/>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2C13FCEB-1E87-4138-885E-4A0D239F2FD2}"/>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592F427A-9D4C-4CC6-B203-54870D5D80D7}"/>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7ED1CF80-8DFC-465B-9D9D-B402BFBA6E57}"/>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4136E90C-EA9E-4905-99AD-9E4EC1B1C3A5}"/>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35983E81-20EF-4754-9811-316E94A39F2D}"/>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E596BD2B-988B-45DA-84B4-A8F31E9E4B88}"/>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00C1E7D7-92BA-434F-B4D0-60371B61431E}"/>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B7C04F20-8E16-4593-97ED-800C0FCD50E3}"/>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777EDE71-F2D8-4AFB-9A5F-9816BF3EE06A}"/>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A92C00F3-18D9-4BF7-8647-70B5546AD939}"/>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61143CAE-1107-4AD0-859A-ED5CE38940B6}"/>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0" name="テキスト ボックス 109">
          <a:extLst>
            <a:ext uri="{FF2B5EF4-FFF2-40B4-BE49-F238E27FC236}">
              <a16:creationId xmlns:a16="http://schemas.microsoft.com/office/drawing/2014/main" id="{5ACDBDA7-38AF-41B6-941E-0198D5EBB14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87F7A7EF-A2E1-4D7C-B222-DFE5CFE8A144}"/>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3983537D-B595-4EB0-B695-7108F6C0B8FA}"/>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91CD2D39-5C70-4437-987A-BD2026878BCF}"/>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137351</xdr:rowOff>
    </xdr:from>
    <xdr:to>
      <xdr:col>54</xdr:col>
      <xdr:colOff>189865</xdr:colOff>
      <xdr:row>42</xdr:row>
      <xdr:rowOff>37452</xdr:rowOff>
    </xdr:to>
    <xdr:cxnSp macro="">
      <xdr:nvCxnSpPr>
        <xdr:cNvPr id="114" name="直線コネクタ 113">
          <a:extLst>
            <a:ext uri="{FF2B5EF4-FFF2-40B4-BE49-F238E27FC236}">
              <a16:creationId xmlns:a16="http://schemas.microsoft.com/office/drawing/2014/main" id="{32E1701C-3923-4CED-BA33-4603017F2FCA}"/>
            </a:ext>
          </a:extLst>
        </xdr:cNvPr>
        <xdr:cNvCxnSpPr/>
      </xdr:nvCxnSpPr>
      <xdr:spPr>
        <a:xfrm flipV="1">
          <a:off x="10476865" y="5623751"/>
          <a:ext cx="0" cy="161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41279</xdr:rowOff>
    </xdr:from>
    <xdr:ext cx="469744" cy="259045"/>
    <xdr:sp macro="" textlink="">
      <xdr:nvSpPr>
        <xdr:cNvPr id="115" name="【道路】&#10;一人当たり延長最小値テキスト">
          <a:extLst>
            <a:ext uri="{FF2B5EF4-FFF2-40B4-BE49-F238E27FC236}">
              <a16:creationId xmlns:a16="http://schemas.microsoft.com/office/drawing/2014/main" id="{408F7E26-A6F4-4ED6-8329-11265814138E}"/>
            </a:ext>
          </a:extLst>
        </xdr:cNvPr>
        <xdr:cNvSpPr txBox="1"/>
      </xdr:nvSpPr>
      <xdr:spPr>
        <a:xfrm>
          <a:off x="10515600" y="7242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37452</xdr:rowOff>
    </xdr:from>
    <xdr:to>
      <xdr:col>55</xdr:col>
      <xdr:colOff>88900</xdr:colOff>
      <xdr:row>42</xdr:row>
      <xdr:rowOff>37452</xdr:rowOff>
    </xdr:to>
    <xdr:cxnSp macro="">
      <xdr:nvCxnSpPr>
        <xdr:cNvPr id="116" name="直線コネクタ 115">
          <a:extLst>
            <a:ext uri="{FF2B5EF4-FFF2-40B4-BE49-F238E27FC236}">
              <a16:creationId xmlns:a16="http://schemas.microsoft.com/office/drawing/2014/main" id="{B5737EC7-94E2-4DC4-A3FC-AFF89381335F}"/>
            </a:ext>
          </a:extLst>
        </xdr:cNvPr>
        <xdr:cNvCxnSpPr/>
      </xdr:nvCxnSpPr>
      <xdr:spPr>
        <a:xfrm>
          <a:off x="10388600" y="7238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84028</xdr:rowOff>
    </xdr:from>
    <xdr:ext cx="599010" cy="259045"/>
    <xdr:sp macro="" textlink="">
      <xdr:nvSpPr>
        <xdr:cNvPr id="117" name="【道路】&#10;一人当たり延長最大値テキスト">
          <a:extLst>
            <a:ext uri="{FF2B5EF4-FFF2-40B4-BE49-F238E27FC236}">
              <a16:creationId xmlns:a16="http://schemas.microsoft.com/office/drawing/2014/main" id="{357ECCDC-0F77-4EC8-A246-93C382D9088E}"/>
            </a:ext>
          </a:extLst>
        </xdr:cNvPr>
        <xdr:cNvSpPr txBox="1"/>
      </xdr:nvSpPr>
      <xdr:spPr>
        <a:xfrm>
          <a:off x="10515600" y="5398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137351</xdr:rowOff>
    </xdr:from>
    <xdr:to>
      <xdr:col>55</xdr:col>
      <xdr:colOff>88900</xdr:colOff>
      <xdr:row>32</xdr:row>
      <xdr:rowOff>137351</xdr:rowOff>
    </xdr:to>
    <xdr:cxnSp macro="">
      <xdr:nvCxnSpPr>
        <xdr:cNvPr id="118" name="直線コネクタ 117">
          <a:extLst>
            <a:ext uri="{FF2B5EF4-FFF2-40B4-BE49-F238E27FC236}">
              <a16:creationId xmlns:a16="http://schemas.microsoft.com/office/drawing/2014/main" id="{649162E6-028F-47A4-A97C-32CF75C4602D}"/>
            </a:ext>
          </a:extLst>
        </xdr:cNvPr>
        <xdr:cNvCxnSpPr/>
      </xdr:nvCxnSpPr>
      <xdr:spPr>
        <a:xfrm>
          <a:off x="10388600" y="5623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121620</xdr:rowOff>
    </xdr:from>
    <xdr:ext cx="534377" cy="259045"/>
    <xdr:sp macro="" textlink="">
      <xdr:nvSpPr>
        <xdr:cNvPr id="119" name="【道路】&#10;一人当たり延長平均値テキスト">
          <a:extLst>
            <a:ext uri="{FF2B5EF4-FFF2-40B4-BE49-F238E27FC236}">
              <a16:creationId xmlns:a16="http://schemas.microsoft.com/office/drawing/2014/main" id="{144686B6-B6B7-4253-93CD-4E9DBCB7B2FC}"/>
            </a:ext>
          </a:extLst>
        </xdr:cNvPr>
        <xdr:cNvSpPr txBox="1"/>
      </xdr:nvSpPr>
      <xdr:spPr>
        <a:xfrm>
          <a:off x="10515600" y="68081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98743</xdr:rowOff>
    </xdr:from>
    <xdr:to>
      <xdr:col>55</xdr:col>
      <xdr:colOff>50800</xdr:colOff>
      <xdr:row>41</xdr:row>
      <xdr:rowOff>28893</xdr:rowOff>
    </xdr:to>
    <xdr:sp macro="" textlink="">
      <xdr:nvSpPr>
        <xdr:cNvPr id="120" name="フローチャート: 判断 119">
          <a:extLst>
            <a:ext uri="{FF2B5EF4-FFF2-40B4-BE49-F238E27FC236}">
              <a16:creationId xmlns:a16="http://schemas.microsoft.com/office/drawing/2014/main" id="{479AFA61-A02E-474F-8311-72F89CC600CF}"/>
            </a:ext>
          </a:extLst>
        </xdr:cNvPr>
        <xdr:cNvSpPr/>
      </xdr:nvSpPr>
      <xdr:spPr>
        <a:xfrm>
          <a:off x="10426700" y="695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109080</xdr:rowOff>
    </xdr:from>
    <xdr:to>
      <xdr:col>50</xdr:col>
      <xdr:colOff>165100</xdr:colOff>
      <xdr:row>41</xdr:row>
      <xdr:rowOff>39230</xdr:rowOff>
    </xdr:to>
    <xdr:sp macro="" textlink="">
      <xdr:nvSpPr>
        <xdr:cNvPr id="121" name="フローチャート: 判断 120">
          <a:extLst>
            <a:ext uri="{FF2B5EF4-FFF2-40B4-BE49-F238E27FC236}">
              <a16:creationId xmlns:a16="http://schemas.microsoft.com/office/drawing/2014/main" id="{86E1CE90-9D55-4420-B5E4-6585F6DCF8AC}"/>
            </a:ext>
          </a:extLst>
        </xdr:cNvPr>
        <xdr:cNvSpPr/>
      </xdr:nvSpPr>
      <xdr:spPr>
        <a:xfrm>
          <a:off x="9588500" y="6967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79299</xdr:rowOff>
    </xdr:from>
    <xdr:to>
      <xdr:col>46</xdr:col>
      <xdr:colOff>38100</xdr:colOff>
      <xdr:row>41</xdr:row>
      <xdr:rowOff>9449</xdr:rowOff>
    </xdr:to>
    <xdr:sp macro="" textlink="">
      <xdr:nvSpPr>
        <xdr:cNvPr id="122" name="フローチャート: 判断 121">
          <a:extLst>
            <a:ext uri="{FF2B5EF4-FFF2-40B4-BE49-F238E27FC236}">
              <a16:creationId xmlns:a16="http://schemas.microsoft.com/office/drawing/2014/main" id="{F71172EA-4EA0-4F1D-8944-DC92A2141309}"/>
            </a:ext>
          </a:extLst>
        </xdr:cNvPr>
        <xdr:cNvSpPr/>
      </xdr:nvSpPr>
      <xdr:spPr>
        <a:xfrm>
          <a:off x="8699500" y="693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75540</xdr:rowOff>
    </xdr:from>
    <xdr:to>
      <xdr:col>41</xdr:col>
      <xdr:colOff>101600</xdr:colOff>
      <xdr:row>41</xdr:row>
      <xdr:rowOff>5690</xdr:rowOff>
    </xdr:to>
    <xdr:sp macro="" textlink="">
      <xdr:nvSpPr>
        <xdr:cNvPr id="123" name="フローチャート: 判断 122">
          <a:extLst>
            <a:ext uri="{FF2B5EF4-FFF2-40B4-BE49-F238E27FC236}">
              <a16:creationId xmlns:a16="http://schemas.microsoft.com/office/drawing/2014/main" id="{42373DDA-8FC2-45E3-8EFF-1D60F21DE500}"/>
            </a:ext>
          </a:extLst>
        </xdr:cNvPr>
        <xdr:cNvSpPr/>
      </xdr:nvSpPr>
      <xdr:spPr>
        <a:xfrm>
          <a:off x="7810500" y="693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76479</xdr:rowOff>
    </xdr:from>
    <xdr:to>
      <xdr:col>36</xdr:col>
      <xdr:colOff>165100</xdr:colOff>
      <xdr:row>41</xdr:row>
      <xdr:rowOff>6629</xdr:rowOff>
    </xdr:to>
    <xdr:sp macro="" textlink="">
      <xdr:nvSpPr>
        <xdr:cNvPr id="124" name="フローチャート: 判断 123">
          <a:extLst>
            <a:ext uri="{FF2B5EF4-FFF2-40B4-BE49-F238E27FC236}">
              <a16:creationId xmlns:a16="http://schemas.microsoft.com/office/drawing/2014/main" id="{1A0612AC-A56B-4628-A35D-5D7C8830B773}"/>
            </a:ext>
          </a:extLst>
        </xdr:cNvPr>
        <xdr:cNvSpPr/>
      </xdr:nvSpPr>
      <xdr:spPr>
        <a:xfrm>
          <a:off x="6921500" y="69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31F5E09B-3AC4-40CB-8226-DA13FC37DE12}"/>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745934FA-93BF-4F03-A8F0-6EDFD5B9C67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B57C59D5-9FDB-4B31-815C-9683C4881442}"/>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605B6574-A25E-4F80-A3FF-968BF4CCA04A}"/>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D29E5245-1461-4CC8-ACD4-06B7EBEFDDB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142989</xdr:rowOff>
    </xdr:from>
    <xdr:to>
      <xdr:col>55</xdr:col>
      <xdr:colOff>50800</xdr:colOff>
      <xdr:row>41</xdr:row>
      <xdr:rowOff>73139</xdr:rowOff>
    </xdr:to>
    <xdr:sp macro="" textlink="">
      <xdr:nvSpPr>
        <xdr:cNvPr id="130" name="楕円 129">
          <a:extLst>
            <a:ext uri="{FF2B5EF4-FFF2-40B4-BE49-F238E27FC236}">
              <a16:creationId xmlns:a16="http://schemas.microsoft.com/office/drawing/2014/main" id="{E34D385E-FFF1-455C-AD9D-E7D009894C7D}"/>
            </a:ext>
          </a:extLst>
        </xdr:cNvPr>
        <xdr:cNvSpPr/>
      </xdr:nvSpPr>
      <xdr:spPr>
        <a:xfrm>
          <a:off x="10426700" y="700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121416</xdr:rowOff>
    </xdr:from>
    <xdr:ext cx="534377" cy="259045"/>
    <xdr:sp macro="" textlink="">
      <xdr:nvSpPr>
        <xdr:cNvPr id="131" name="【道路】&#10;一人当たり延長該当値テキスト">
          <a:extLst>
            <a:ext uri="{FF2B5EF4-FFF2-40B4-BE49-F238E27FC236}">
              <a16:creationId xmlns:a16="http://schemas.microsoft.com/office/drawing/2014/main" id="{0B8493A9-E641-46DD-A413-723297296471}"/>
            </a:ext>
          </a:extLst>
        </xdr:cNvPr>
        <xdr:cNvSpPr txBox="1"/>
      </xdr:nvSpPr>
      <xdr:spPr>
        <a:xfrm>
          <a:off x="10515600" y="697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139332</xdr:rowOff>
    </xdr:from>
    <xdr:to>
      <xdr:col>50</xdr:col>
      <xdr:colOff>165100</xdr:colOff>
      <xdr:row>41</xdr:row>
      <xdr:rowOff>69482</xdr:rowOff>
    </xdr:to>
    <xdr:sp macro="" textlink="">
      <xdr:nvSpPr>
        <xdr:cNvPr id="132" name="楕円 131">
          <a:extLst>
            <a:ext uri="{FF2B5EF4-FFF2-40B4-BE49-F238E27FC236}">
              <a16:creationId xmlns:a16="http://schemas.microsoft.com/office/drawing/2014/main" id="{E7B03E39-2653-4BC1-8080-A1952746EC17}"/>
            </a:ext>
          </a:extLst>
        </xdr:cNvPr>
        <xdr:cNvSpPr/>
      </xdr:nvSpPr>
      <xdr:spPr>
        <a:xfrm>
          <a:off x="9588500" y="699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18682</xdr:rowOff>
    </xdr:from>
    <xdr:to>
      <xdr:col>55</xdr:col>
      <xdr:colOff>0</xdr:colOff>
      <xdr:row>41</xdr:row>
      <xdr:rowOff>22339</xdr:rowOff>
    </xdr:to>
    <xdr:cxnSp macro="">
      <xdr:nvCxnSpPr>
        <xdr:cNvPr id="133" name="直線コネクタ 132">
          <a:extLst>
            <a:ext uri="{FF2B5EF4-FFF2-40B4-BE49-F238E27FC236}">
              <a16:creationId xmlns:a16="http://schemas.microsoft.com/office/drawing/2014/main" id="{BCE43213-9E53-40A5-A6F4-4FBEC108A2DC}"/>
            </a:ext>
          </a:extLst>
        </xdr:cNvPr>
        <xdr:cNvCxnSpPr/>
      </xdr:nvCxnSpPr>
      <xdr:spPr>
        <a:xfrm>
          <a:off x="9639300" y="7048132"/>
          <a:ext cx="8382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141084</xdr:rowOff>
    </xdr:from>
    <xdr:to>
      <xdr:col>46</xdr:col>
      <xdr:colOff>38100</xdr:colOff>
      <xdr:row>41</xdr:row>
      <xdr:rowOff>71234</xdr:rowOff>
    </xdr:to>
    <xdr:sp macro="" textlink="">
      <xdr:nvSpPr>
        <xdr:cNvPr id="134" name="楕円 133">
          <a:extLst>
            <a:ext uri="{FF2B5EF4-FFF2-40B4-BE49-F238E27FC236}">
              <a16:creationId xmlns:a16="http://schemas.microsoft.com/office/drawing/2014/main" id="{8F1ABB54-D3A1-4C3F-B517-664B68BD3BA3}"/>
            </a:ext>
          </a:extLst>
        </xdr:cNvPr>
        <xdr:cNvSpPr/>
      </xdr:nvSpPr>
      <xdr:spPr>
        <a:xfrm>
          <a:off x="8699500" y="6999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18682</xdr:rowOff>
    </xdr:from>
    <xdr:to>
      <xdr:col>50</xdr:col>
      <xdr:colOff>114300</xdr:colOff>
      <xdr:row>41</xdr:row>
      <xdr:rowOff>20434</xdr:rowOff>
    </xdr:to>
    <xdr:cxnSp macro="">
      <xdr:nvCxnSpPr>
        <xdr:cNvPr id="135" name="直線コネクタ 134">
          <a:extLst>
            <a:ext uri="{FF2B5EF4-FFF2-40B4-BE49-F238E27FC236}">
              <a16:creationId xmlns:a16="http://schemas.microsoft.com/office/drawing/2014/main" id="{04ABC15B-491E-4BF4-9659-8B156765DAC3}"/>
            </a:ext>
          </a:extLst>
        </xdr:cNvPr>
        <xdr:cNvCxnSpPr/>
      </xdr:nvCxnSpPr>
      <xdr:spPr>
        <a:xfrm flipV="1">
          <a:off x="8750300" y="7048132"/>
          <a:ext cx="889000" cy="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142481</xdr:rowOff>
    </xdr:from>
    <xdr:to>
      <xdr:col>41</xdr:col>
      <xdr:colOff>101600</xdr:colOff>
      <xdr:row>41</xdr:row>
      <xdr:rowOff>72631</xdr:rowOff>
    </xdr:to>
    <xdr:sp macro="" textlink="">
      <xdr:nvSpPr>
        <xdr:cNvPr id="136" name="楕円 135">
          <a:extLst>
            <a:ext uri="{FF2B5EF4-FFF2-40B4-BE49-F238E27FC236}">
              <a16:creationId xmlns:a16="http://schemas.microsoft.com/office/drawing/2014/main" id="{A1A5DC95-D571-46B9-9547-352101D07D09}"/>
            </a:ext>
          </a:extLst>
        </xdr:cNvPr>
        <xdr:cNvSpPr/>
      </xdr:nvSpPr>
      <xdr:spPr>
        <a:xfrm>
          <a:off x="7810500" y="700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20434</xdr:rowOff>
    </xdr:from>
    <xdr:to>
      <xdr:col>45</xdr:col>
      <xdr:colOff>177800</xdr:colOff>
      <xdr:row>41</xdr:row>
      <xdr:rowOff>21831</xdr:rowOff>
    </xdr:to>
    <xdr:cxnSp macro="">
      <xdr:nvCxnSpPr>
        <xdr:cNvPr id="137" name="直線コネクタ 136">
          <a:extLst>
            <a:ext uri="{FF2B5EF4-FFF2-40B4-BE49-F238E27FC236}">
              <a16:creationId xmlns:a16="http://schemas.microsoft.com/office/drawing/2014/main" id="{FB5BF0BD-F31F-486E-9B21-4E64079F734E}"/>
            </a:ext>
          </a:extLst>
        </xdr:cNvPr>
        <xdr:cNvCxnSpPr/>
      </xdr:nvCxnSpPr>
      <xdr:spPr>
        <a:xfrm flipV="1">
          <a:off x="7861300" y="7049884"/>
          <a:ext cx="889000" cy="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141986</xdr:rowOff>
    </xdr:from>
    <xdr:to>
      <xdr:col>36</xdr:col>
      <xdr:colOff>165100</xdr:colOff>
      <xdr:row>41</xdr:row>
      <xdr:rowOff>72136</xdr:rowOff>
    </xdr:to>
    <xdr:sp macro="" textlink="">
      <xdr:nvSpPr>
        <xdr:cNvPr id="138" name="楕円 137">
          <a:extLst>
            <a:ext uri="{FF2B5EF4-FFF2-40B4-BE49-F238E27FC236}">
              <a16:creationId xmlns:a16="http://schemas.microsoft.com/office/drawing/2014/main" id="{EFDBAF00-4E72-4C33-BDD2-05E30B847815}"/>
            </a:ext>
          </a:extLst>
        </xdr:cNvPr>
        <xdr:cNvSpPr/>
      </xdr:nvSpPr>
      <xdr:spPr>
        <a:xfrm>
          <a:off x="6921500" y="699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21336</xdr:rowOff>
    </xdr:from>
    <xdr:to>
      <xdr:col>41</xdr:col>
      <xdr:colOff>50800</xdr:colOff>
      <xdr:row>41</xdr:row>
      <xdr:rowOff>21831</xdr:rowOff>
    </xdr:to>
    <xdr:cxnSp macro="">
      <xdr:nvCxnSpPr>
        <xdr:cNvPr id="139" name="直線コネクタ 138">
          <a:extLst>
            <a:ext uri="{FF2B5EF4-FFF2-40B4-BE49-F238E27FC236}">
              <a16:creationId xmlns:a16="http://schemas.microsoft.com/office/drawing/2014/main" id="{5E6D3BEE-1B53-4F3A-9EFE-10D215EA6917}"/>
            </a:ext>
          </a:extLst>
        </xdr:cNvPr>
        <xdr:cNvCxnSpPr/>
      </xdr:nvCxnSpPr>
      <xdr:spPr>
        <a:xfrm>
          <a:off x="6972300" y="7050786"/>
          <a:ext cx="889000" cy="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55757</xdr:rowOff>
    </xdr:from>
    <xdr:ext cx="534377" cy="259045"/>
    <xdr:sp macro="" textlink="">
      <xdr:nvSpPr>
        <xdr:cNvPr id="140" name="n_1aveValue【道路】&#10;一人当たり延長">
          <a:extLst>
            <a:ext uri="{FF2B5EF4-FFF2-40B4-BE49-F238E27FC236}">
              <a16:creationId xmlns:a16="http://schemas.microsoft.com/office/drawing/2014/main" id="{747DF35E-5559-4DE3-84EB-012129007998}"/>
            </a:ext>
          </a:extLst>
        </xdr:cNvPr>
        <xdr:cNvSpPr txBox="1"/>
      </xdr:nvSpPr>
      <xdr:spPr>
        <a:xfrm>
          <a:off x="9359411" y="6742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25976</xdr:rowOff>
    </xdr:from>
    <xdr:ext cx="534377" cy="259045"/>
    <xdr:sp macro="" textlink="">
      <xdr:nvSpPr>
        <xdr:cNvPr id="141" name="n_2aveValue【道路】&#10;一人当たり延長">
          <a:extLst>
            <a:ext uri="{FF2B5EF4-FFF2-40B4-BE49-F238E27FC236}">
              <a16:creationId xmlns:a16="http://schemas.microsoft.com/office/drawing/2014/main" id="{91646389-E8DC-448F-9C2E-B4EA844EEB0D}"/>
            </a:ext>
          </a:extLst>
        </xdr:cNvPr>
        <xdr:cNvSpPr txBox="1"/>
      </xdr:nvSpPr>
      <xdr:spPr>
        <a:xfrm>
          <a:off x="8483111" y="671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22217</xdr:rowOff>
    </xdr:from>
    <xdr:ext cx="534377" cy="259045"/>
    <xdr:sp macro="" textlink="">
      <xdr:nvSpPr>
        <xdr:cNvPr id="142" name="n_3aveValue【道路】&#10;一人当たり延長">
          <a:extLst>
            <a:ext uri="{FF2B5EF4-FFF2-40B4-BE49-F238E27FC236}">
              <a16:creationId xmlns:a16="http://schemas.microsoft.com/office/drawing/2014/main" id="{73D7A09B-7982-487A-81F3-D9128FB51A30}"/>
            </a:ext>
          </a:extLst>
        </xdr:cNvPr>
        <xdr:cNvSpPr txBox="1"/>
      </xdr:nvSpPr>
      <xdr:spPr>
        <a:xfrm>
          <a:off x="7594111" y="6708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23156</xdr:rowOff>
    </xdr:from>
    <xdr:ext cx="534377" cy="259045"/>
    <xdr:sp macro="" textlink="">
      <xdr:nvSpPr>
        <xdr:cNvPr id="143" name="n_4aveValue【道路】&#10;一人当たり延長">
          <a:extLst>
            <a:ext uri="{FF2B5EF4-FFF2-40B4-BE49-F238E27FC236}">
              <a16:creationId xmlns:a16="http://schemas.microsoft.com/office/drawing/2014/main" id="{6E23E3D6-11FE-4CD6-87A5-7441D1BF34BA}"/>
            </a:ext>
          </a:extLst>
        </xdr:cNvPr>
        <xdr:cNvSpPr txBox="1"/>
      </xdr:nvSpPr>
      <xdr:spPr>
        <a:xfrm>
          <a:off x="6705111" y="670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60609</xdr:rowOff>
    </xdr:from>
    <xdr:ext cx="534377" cy="259045"/>
    <xdr:sp macro="" textlink="">
      <xdr:nvSpPr>
        <xdr:cNvPr id="144" name="n_1mainValue【道路】&#10;一人当たり延長">
          <a:extLst>
            <a:ext uri="{FF2B5EF4-FFF2-40B4-BE49-F238E27FC236}">
              <a16:creationId xmlns:a16="http://schemas.microsoft.com/office/drawing/2014/main" id="{BDBE1118-4B5D-48C2-922B-DBDD8AAA096D}"/>
            </a:ext>
          </a:extLst>
        </xdr:cNvPr>
        <xdr:cNvSpPr txBox="1"/>
      </xdr:nvSpPr>
      <xdr:spPr>
        <a:xfrm>
          <a:off x="9359411" y="7090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62361</xdr:rowOff>
    </xdr:from>
    <xdr:ext cx="534377" cy="259045"/>
    <xdr:sp macro="" textlink="">
      <xdr:nvSpPr>
        <xdr:cNvPr id="145" name="n_2mainValue【道路】&#10;一人当たり延長">
          <a:extLst>
            <a:ext uri="{FF2B5EF4-FFF2-40B4-BE49-F238E27FC236}">
              <a16:creationId xmlns:a16="http://schemas.microsoft.com/office/drawing/2014/main" id="{B2B86EA7-A846-4BEB-97DB-FF99BD23B5AF}"/>
            </a:ext>
          </a:extLst>
        </xdr:cNvPr>
        <xdr:cNvSpPr txBox="1"/>
      </xdr:nvSpPr>
      <xdr:spPr>
        <a:xfrm>
          <a:off x="8483111" y="709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63758</xdr:rowOff>
    </xdr:from>
    <xdr:ext cx="534377" cy="259045"/>
    <xdr:sp macro="" textlink="">
      <xdr:nvSpPr>
        <xdr:cNvPr id="146" name="n_3mainValue【道路】&#10;一人当たり延長">
          <a:extLst>
            <a:ext uri="{FF2B5EF4-FFF2-40B4-BE49-F238E27FC236}">
              <a16:creationId xmlns:a16="http://schemas.microsoft.com/office/drawing/2014/main" id="{AF9DCA79-1405-408B-963B-255F87ADE17A}"/>
            </a:ext>
          </a:extLst>
        </xdr:cNvPr>
        <xdr:cNvSpPr txBox="1"/>
      </xdr:nvSpPr>
      <xdr:spPr>
        <a:xfrm>
          <a:off x="7594111" y="709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63263</xdr:rowOff>
    </xdr:from>
    <xdr:ext cx="534377" cy="259045"/>
    <xdr:sp macro="" textlink="">
      <xdr:nvSpPr>
        <xdr:cNvPr id="147" name="n_4mainValue【道路】&#10;一人当たり延長">
          <a:extLst>
            <a:ext uri="{FF2B5EF4-FFF2-40B4-BE49-F238E27FC236}">
              <a16:creationId xmlns:a16="http://schemas.microsoft.com/office/drawing/2014/main" id="{5997139B-FC9E-497F-9B84-864533DA5163}"/>
            </a:ext>
          </a:extLst>
        </xdr:cNvPr>
        <xdr:cNvSpPr txBox="1"/>
      </xdr:nvSpPr>
      <xdr:spPr>
        <a:xfrm>
          <a:off x="6705111" y="7092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5C61452A-9D40-48E2-B98B-822C82E6FE28}"/>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5B31807B-9F5E-4C79-844E-847BB01889DE}"/>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91EA903B-B52B-4BF9-BD1C-749EB23D586A}"/>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2D50370B-FE8C-47F8-A33E-2BF08B1A1D81}"/>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E052C7DE-3D2B-4887-9E44-0BC4EF159618}"/>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4FC4ABD0-E53A-41C0-90D4-67D9ACB1F95A}"/>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4807161D-BFB9-4022-806B-8DDD6DDC91B4}"/>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36F00C78-9B72-4CEF-B5E1-FB178B516C72}"/>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7491DCFE-5752-498C-845E-A5619EBB3C2F}"/>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EB0B91C0-1942-421D-8747-F3B7B57CEFCA}"/>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E248FF25-DAFE-4033-9945-D9144D0623E4}"/>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a:extLst>
            <a:ext uri="{FF2B5EF4-FFF2-40B4-BE49-F238E27FC236}">
              <a16:creationId xmlns:a16="http://schemas.microsoft.com/office/drawing/2014/main" id="{C89080C0-29FB-4B5F-A41D-6968D28F1DD1}"/>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0" name="テキスト ボックス 159">
          <a:extLst>
            <a:ext uri="{FF2B5EF4-FFF2-40B4-BE49-F238E27FC236}">
              <a16:creationId xmlns:a16="http://schemas.microsoft.com/office/drawing/2014/main" id="{38389C85-62B4-4669-AA75-417077409B3E}"/>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a:extLst>
            <a:ext uri="{FF2B5EF4-FFF2-40B4-BE49-F238E27FC236}">
              <a16:creationId xmlns:a16="http://schemas.microsoft.com/office/drawing/2014/main" id="{90EE1BF3-DDE4-42AC-AFA4-32E55F1CA459}"/>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a:extLst>
            <a:ext uri="{FF2B5EF4-FFF2-40B4-BE49-F238E27FC236}">
              <a16:creationId xmlns:a16="http://schemas.microsoft.com/office/drawing/2014/main" id="{1CBF1728-D019-4BA4-A0D9-55B271287578}"/>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a:extLst>
            <a:ext uri="{FF2B5EF4-FFF2-40B4-BE49-F238E27FC236}">
              <a16:creationId xmlns:a16="http://schemas.microsoft.com/office/drawing/2014/main" id="{170B00FF-1D47-4DC2-94A5-2D18BD42EAB2}"/>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a:extLst>
            <a:ext uri="{FF2B5EF4-FFF2-40B4-BE49-F238E27FC236}">
              <a16:creationId xmlns:a16="http://schemas.microsoft.com/office/drawing/2014/main" id="{D8C0E806-7959-4912-95AA-66943B8859C1}"/>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a:extLst>
            <a:ext uri="{FF2B5EF4-FFF2-40B4-BE49-F238E27FC236}">
              <a16:creationId xmlns:a16="http://schemas.microsoft.com/office/drawing/2014/main" id="{B63BCFD2-9870-4A9F-8CF0-CB157F528423}"/>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a:extLst>
            <a:ext uri="{FF2B5EF4-FFF2-40B4-BE49-F238E27FC236}">
              <a16:creationId xmlns:a16="http://schemas.microsoft.com/office/drawing/2014/main" id="{F34D19D0-C38E-4F8E-9F76-6558C0EBEE77}"/>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a:extLst>
            <a:ext uri="{FF2B5EF4-FFF2-40B4-BE49-F238E27FC236}">
              <a16:creationId xmlns:a16="http://schemas.microsoft.com/office/drawing/2014/main" id="{28A812CF-BAB8-49B2-BA79-645E6C1FC5E5}"/>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8" name="テキスト ボックス 167">
          <a:extLst>
            <a:ext uri="{FF2B5EF4-FFF2-40B4-BE49-F238E27FC236}">
              <a16:creationId xmlns:a16="http://schemas.microsoft.com/office/drawing/2014/main" id="{AAB9FDCA-AB66-410B-B05B-04F03BA0AA33}"/>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9B918AC9-BE75-4506-BE36-F33F9306792B}"/>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1347EC26-413F-49FC-BAE1-66E09F8A4BD2}"/>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57150</xdr:rowOff>
    </xdr:from>
    <xdr:to>
      <xdr:col>24</xdr:col>
      <xdr:colOff>62865</xdr:colOff>
      <xdr:row>64</xdr:row>
      <xdr:rowOff>114300</xdr:rowOff>
    </xdr:to>
    <xdr:cxnSp macro="">
      <xdr:nvCxnSpPr>
        <xdr:cNvPr id="171" name="直線コネクタ 170">
          <a:extLst>
            <a:ext uri="{FF2B5EF4-FFF2-40B4-BE49-F238E27FC236}">
              <a16:creationId xmlns:a16="http://schemas.microsoft.com/office/drawing/2014/main" id="{A0930D36-14D9-4416-AAD4-7AB17BD7E0B1}"/>
            </a:ext>
          </a:extLst>
        </xdr:cNvPr>
        <xdr:cNvCxnSpPr/>
      </xdr:nvCxnSpPr>
      <xdr:spPr>
        <a:xfrm flipV="1">
          <a:off x="4634865" y="96583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118127</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22456AA0-179A-4FA5-A6A1-D81F55090A79}"/>
            </a:ext>
          </a:extLst>
        </xdr:cNvPr>
        <xdr:cNvSpPr txBox="1"/>
      </xdr:nvSpPr>
      <xdr:spPr>
        <a:xfrm>
          <a:off x="4673600" y="1109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114300</xdr:rowOff>
    </xdr:from>
    <xdr:to>
      <xdr:col>24</xdr:col>
      <xdr:colOff>152400</xdr:colOff>
      <xdr:row>64</xdr:row>
      <xdr:rowOff>114300</xdr:rowOff>
    </xdr:to>
    <xdr:cxnSp macro="">
      <xdr:nvCxnSpPr>
        <xdr:cNvPr id="173" name="直線コネクタ 172">
          <a:extLst>
            <a:ext uri="{FF2B5EF4-FFF2-40B4-BE49-F238E27FC236}">
              <a16:creationId xmlns:a16="http://schemas.microsoft.com/office/drawing/2014/main" id="{E99EEFE3-E607-46A5-AE9F-EF19EBB7B11E}"/>
            </a:ext>
          </a:extLst>
        </xdr:cNvPr>
        <xdr:cNvCxnSpPr/>
      </xdr:nvCxnSpPr>
      <xdr:spPr>
        <a:xfrm>
          <a:off x="4546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3827</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A3B77078-7FD7-49FE-88F1-EE83EDCBCACA}"/>
            </a:ext>
          </a:extLst>
        </xdr:cNvPr>
        <xdr:cNvSpPr txBox="1"/>
      </xdr:nvSpPr>
      <xdr:spPr>
        <a:xfrm>
          <a:off x="4673600" y="94335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57150</xdr:rowOff>
    </xdr:from>
    <xdr:to>
      <xdr:col>24</xdr:col>
      <xdr:colOff>152400</xdr:colOff>
      <xdr:row>56</xdr:row>
      <xdr:rowOff>57150</xdr:rowOff>
    </xdr:to>
    <xdr:cxnSp macro="">
      <xdr:nvCxnSpPr>
        <xdr:cNvPr id="175" name="直線コネクタ 174">
          <a:extLst>
            <a:ext uri="{FF2B5EF4-FFF2-40B4-BE49-F238E27FC236}">
              <a16:creationId xmlns:a16="http://schemas.microsoft.com/office/drawing/2014/main" id="{4A4F6F15-2479-4144-BC13-E01E05A42209}"/>
            </a:ext>
          </a:extLst>
        </xdr:cNvPr>
        <xdr:cNvCxnSpPr/>
      </xdr:nvCxnSpPr>
      <xdr:spPr>
        <a:xfrm>
          <a:off x="4546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160672</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1BC91B3B-8141-432B-8EAA-11F4301CE949}"/>
            </a:ext>
          </a:extLst>
        </xdr:cNvPr>
        <xdr:cNvSpPr txBox="1"/>
      </xdr:nvSpPr>
      <xdr:spPr>
        <a:xfrm>
          <a:off x="4673600" y="10447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137795</xdr:rowOff>
    </xdr:from>
    <xdr:to>
      <xdr:col>24</xdr:col>
      <xdr:colOff>114300</xdr:colOff>
      <xdr:row>62</xdr:row>
      <xdr:rowOff>67945</xdr:rowOff>
    </xdr:to>
    <xdr:sp macro="" textlink="">
      <xdr:nvSpPr>
        <xdr:cNvPr id="177" name="フローチャート: 判断 176">
          <a:extLst>
            <a:ext uri="{FF2B5EF4-FFF2-40B4-BE49-F238E27FC236}">
              <a16:creationId xmlns:a16="http://schemas.microsoft.com/office/drawing/2014/main" id="{34C361E7-D5C4-45E4-8F5C-C50E50374D05}"/>
            </a:ext>
          </a:extLst>
        </xdr:cNvPr>
        <xdr:cNvSpPr/>
      </xdr:nvSpPr>
      <xdr:spPr>
        <a:xfrm>
          <a:off x="4584700" y="1059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88265</xdr:rowOff>
    </xdr:from>
    <xdr:to>
      <xdr:col>20</xdr:col>
      <xdr:colOff>38100</xdr:colOff>
      <xdr:row>62</xdr:row>
      <xdr:rowOff>18415</xdr:rowOff>
    </xdr:to>
    <xdr:sp macro="" textlink="">
      <xdr:nvSpPr>
        <xdr:cNvPr id="178" name="フローチャート: 判断 177">
          <a:extLst>
            <a:ext uri="{FF2B5EF4-FFF2-40B4-BE49-F238E27FC236}">
              <a16:creationId xmlns:a16="http://schemas.microsoft.com/office/drawing/2014/main" id="{21AAECA8-5C9D-4B15-B1DE-EDEFECA83670}"/>
            </a:ext>
          </a:extLst>
        </xdr:cNvPr>
        <xdr:cNvSpPr/>
      </xdr:nvSpPr>
      <xdr:spPr>
        <a:xfrm>
          <a:off x="3746500" y="1054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109220</xdr:rowOff>
    </xdr:from>
    <xdr:to>
      <xdr:col>15</xdr:col>
      <xdr:colOff>101600</xdr:colOff>
      <xdr:row>62</xdr:row>
      <xdr:rowOff>39370</xdr:rowOff>
    </xdr:to>
    <xdr:sp macro="" textlink="">
      <xdr:nvSpPr>
        <xdr:cNvPr id="179" name="フローチャート: 判断 178">
          <a:extLst>
            <a:ext uri="{FF2B5EF4-FFF2-40B4-BE49-F238E27FC236}">
              <a16:creationId xmlns:a16="http://schemas.microsoft.com/office/drawing/2014/main" id="{2087996A-4611-4BA3-8E08-ED2827DC492D}"/>
            </a:ext>
          </a:extLst>
        </xdr:cNvPr>
        <xdr:cNvSpPr/>
      </xdr:nvSpPr>
      <xdr:spPr>
        <a:xfrm>
          <a:off x="2857500" y="1056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88265</xdr:rowOff>
    </xdr:from>
    <xdr:to>
      <xdr:col>10</xdr:col>
      <xdr:colOff>165100</xdr:colOff>
      <xdr:row>62</xdr:row>
      <xdr:rowOff>18415</xdr:rowOff>
    </xdr:to>
    <xdr:sp macro="" textlink="">
      <xdr:nvSpPr>
        <xdr:cNvPr id="180" name="フローチャート: 判断 179">
          <a:extLst>
            <a:ext uri="{FF2B5EF4-FFF2-40B4-BE49-F238E27FC236}">
              <a16:creationId xmlns:a16="http://schemas.microsoft.com/office/drawing/2014/main" id="{41D33001-E1FF-4FB0-9E48-EC71DD142CB9}"/>
            </a:ext>
          </a:extLst>
        </xdr:cNvPr>
        <xdr:cNvSpPr/>
      </xdr:nvSpPr>
      <xdr:spPr>
        <a:xfrm>
          <a:off x="1968500" y="1054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53975</xdr:rowOff>
    </xdr:from>
    <xdr:to>
      <xdr:col>6</xdr:col>
      <xdr:colOff>38100</xdr:colOff>
      <xdr:row>61</xdr:row>
      <xdr:rowOff>155575</xdr:rowOff>
    </xdr:to>
    <xdr:sp macro="" textlink="">
      <xdr:nvSpPr>
        <xdr:cNvPr id="181" name="フローチャート: 判断 180">
          <a:extLst>
            <a:ext uri="{FF2B5EF4-FFF2-40B4-BE49-F238E27FC236}">
              <a16:creationId xmlns:a16="http://schemas.microsoft.com/office/drawing/2014/main" id="{DF7AEAC5-ECC2-4C48-A748-116538DFCA0F}"/>
            </a:ext>
          </a:extLst>
        </xdr:cNvPr>
        <xdr:cNvSpPr/>
      </xdr:nvSpPr>
      <xdr:spPr>
        <a:xfrm>
          <a:off x="1079500" y="1051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F222EFD4-000E-4C53-8666-F629756F1EB2}"/>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6AF0E486-814E-4523-AB72-F8A99CDEB7B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4AE1C738-C6D6-408A-927C-5A47868CF242}"/>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D12C0F84-FC9C-4E81-B760-F1DFCA8EB8C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E4159E08-83DB-4066-ABA5-EA5AA806B9BB}"/>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90170</xdr:rowOff>
    </xdr:from>
    <xdr:to>
      <xdr:col>24</xdr:col>
      <xdr:colOff>114300</xdr:colOff>
      <xdr:row>64</xdr:row>
      <xdr:rowOff>20320</xdr:rowOff>
    </xdr:to>
    <xdr:sp macro="" textlink="">
      <xdr:nvSpPr>
        <xdr:cNvPr id="187" name="楕円 186">
          <a:extLst>
            <a:ext uri="{FF2B5EF4-FFF2-40B4-BE49-F238E27FC236}">
              <a16:creationId xmlns:a16="http://schemas.microsoft.com/office/drawing/2014/main" id="{DC4E42B1-48F2-4BEF-A9C1-D97B20E0DA34}"/>
            </a:ext>
          </a:extLst>
        </xdr:cNvPr>
        <xdr:cNvSpPr/>
      </xdr:nvSpPr>
      <xdr:spPr>
        <a:xfrm>
          <a:off x="4584700" y="1089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68597</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E407025C-EF54-4B63-A493-F41CAE1886BA}"/>
            </a:ext>
          </a:extLst>
        </xdr:cNvPr>
        <xdr:cNvSpPr txBox="1"/>
      </xdr:nvSpPr>
      <xdr:spPr>
        <a:xfrm>
          <a:off x="4673600" y="1086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65405</xdr:rowOff>
    </xdr:from>
    <xdr:to>
      <xdr:col>20</xdr:col>
      <xdr:colOff>38100</xdr:colOff>
      <xdr:row>63</xdr:row>
      <xdr:rowOff>167005</xdr:rowOff>
    </xdr:to>
    <xdr:sp macro="" textlink="">
      <xdr:nvSpPr>
        <xdr:cNvPr id="189" name="楕円 188">
          <a:extLst>
            <a:ext uri="{FF2B5EF4-FFF2-40B4-BE49-F238E27FC236}">
              <a16:creationId xmlns:a16="http://schemas.microsoft.com/office/drawing/2014/main" id="{E2A85386-6AD4-46DE-AF73-96CD8CE22D75}"/>
            </a:ext>
          </a:extLst>
        </xdr:cNvPr>
        <xdr:cNvSpPr/>
      </xdr:nvSpPr>
      <xdr:spPr>
        <a:xfrm>
          <a:off x="3746500" y="1086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116205</xdr:rowOff>
    </xdr:from>
    <xdr:to>
      <xdr:col>24</xdr:col>
      <xdr:colOff>63500</xdr:colOff>
      <xdr:row>63</xdr:row>
      <xdr:rowOff>140970</xdr:rowOff>
    </xdr:to>
    <xdr:cxnSp macro="">
      <xdr:nvCxnSpPr>
        <xdr:cNvPr id="190" name="直線コネクタ 189">
          <a:extLst>
            <a:ext uri="{FF2B5EF4-FFF2-40B4-BE49-F238E27FC236}">
              <a16:creationId xmlns:a16="http://schemas.microsoft.com/office/drawing/2014/main" id="{54289CF0-7521-43B3-8A09-613F6B1DCDAF}"/>
            </a:ext>
          </a:extLst>
        </xdr:cNvPr>
        <xdr:cNvCxnSpPr/>
      </xdr:nvCxnSpPr>
      <xdr:spPr>
        <a:xfrm>
          <a:off x="3797300" y="1091755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55880</xdr:rowOff>
    </xdr:from>
    <xdr:to>
      <xdr:col>15</xdr:col>
      <xdr:colOff>101600</xdr:colOff>
      <xdr:row>63</xdr:row>
      <xdr:rowOff>157480</xdr:rowOff>
    </xdr:to>
    <xdr:sp macro="" textlink="">
      <xdr:nvSpPr>
        <xdr:cNvPr id="191" name="楕円 190">
          <a:extLst>
            <a:ext uri="{FF2B5EF4-FFF2-40B4-BE49-F238E27FC236}">
              <a16:creationId xmlns:a16="http://schemas.microsoft.com/office/drawing/2014/main" id="{C1DCFC3B-A669-455B-BE56-68832A9CE030}"/>
            </a:ext>
          </a:extLst>
        </xdr:cNvPr>
        <xdr:cNvSpPr/>
      </xdr:nvSpPr>
      <xdr:spPr>
        <a:xfrm>
          <a:off x="2857500" y="1085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106680</xdr:rowOff>
    </xdr:from>
    <xdr:to>
      <xdr:col>19</xdr:col>
      <xdr:colOff>177800</xdr:colOff>
      <xdr:row>63</xdr:row>
      <xdr:rowOff>116205</xdr:rowOff>
    </xdr:to>
    <xdr:cxnSp macro="">
      <xdr:nvCxnSpPr>
        <xdr:cNvPr id="192" name="直線コネクタ 191">
          <a:extLst>
            <a:ext uri="{FF2B5EF4-FFF2-40B4-BE49-F238E27FC236}">
              <a16:creationId xmlns:a16="http://schemas.microsoft.com/office/drawing/2014/main" id="{DFFC989E-3ED6-4128-8AAD-3F31116752FB}"/>
            </a:ext>
          </a:extLst>
        </xdr:cNvPr>
        <xdr:cNvCxnSpPr/>
      </xdr:nvCxnSpPr>
      <xdr:spPr>
        <a:xfrm>
          <a:off x="2908300" y="1090803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33020</xdr:rowOff>
    </xdr:from>
    <xdr:to>
      <xdr:col>10</xdr:col>
      <xdr:colOff>165100</xdr:colOff>
      <xdr:row>63</xdr:row>
      <xdr:rowOff>134620</xdr:rowOff>
    </xdr:to>
    <xdr:sp macro="" textlink="">
      <xdr:nvSpPr>
        <xdr:cNvPr id="193" name="楕円 192">
          <a:extLst>
            <a:ext uri="{FF2B5EF4-FFF2-40B4-BE49-F238E27FC236}">
              <a16:creationId xmlns:a16="http://schemas.microsoft.com/office/drawing/2014/main" id="{A1D4A9EF-EE86-473B-96D0-66119CB06D18}"/>
            </a:ext>
          </a:extLst>
        </xdr:cNvPr>
        <xdr:cNvSpPr/>
      </xdr:nvSpPr>
      <xdr:spPr>
        <a:xfrm>
          <a:off x="1968500" y="1083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83820</xdr:rowOff>
    </xdr:from>
    <xdr:to>
      <xdr:col>15</xdr:col>
      <xdr:colOff>50800</xdr:colOff>
      <xdr:row>63</xdr:row>
      <xdr:rowOff>106680</xdr:rowOff>
    </xdr:to>
    <xdr:cxnSp macro="">
      <xdr:nvCxnSpPr>
        <xdr:cNvPr id="194" name="直線コネクタ 193">
          <a:extLst>
            <a:ext uri="{FF2B5EF4-FFF2-40B4-BE49-F238E27FC236}">
              <a16:creationId xmlns:a16="http://schemas.microsoft.com/office/drawing/2014/main" id="{54F8E4E9-E18E-429F-BEE2-0A871BA40B45}"/>
            </a:ext>
          </a:extLst>
        </xdr:cNvPr>
        <xdr:cNvCxnSpPr/>
      </xdr:nvCxnSpPr>
      <xdr:spPr>
        <a:xfrm>
          <a:off x="2019300" y="108851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10160</xdr:rowOff>
    </xdr:from>
    <xdr:to>
      <xdr:col>6</xdr:col>
      <xdr:colOff>38100</xdr:colOff>
      <xdr:row>63</xdr:row>
      <xdr:rowOff>111760</xdr:rowOff>
    </xdr:to>
    <xdr:sp macro="" textlink="">
      <xdr:nvSpPr>
        <xdr:cNvPr id="195" name="楕円 194">
          <a:extLst>
            <a:ext uri="{FF2B5EF4-FFF2-40B4-BE49-F238E27FC236}">
              <a16:creationId xmlns:a16="http://schemas.microsoft.com/office/drawing/2014/main" id="{0FE727AC-5B82-4D83-9C4D-828BFA6BE17D}"/>
            </a:ext>
          </a:extLst>
        </xdr:cNvPr>
        <xdr:cNvSpPr/>
      </xdr:nvSpPr>
      <xdr:spPr>
        <a:xfrm>
          <a:off x="1079500" y="1081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60960</xdr:rowOff>
    </xdr:from>
    <xdr:to>
      <xdr:col>10</xdr:col>
      <xdr:colOff>114300</xdr:colOff>
      <xdr:row>63</xdr:row>
      <xdr:rowOff>83820</xdr:rowOff>
    </xdr:to>
    <xdr:cxnSp macro="">
      <xdr:nvCxnSpPr>
        <xdr:cNvPr id="196" name="直線コネクタ 195">
          <a:extLst>
            <a:ext uri="{FF2B5EF4-FFF2-40B4-BE49-F238E27FC236}">
              <a16:creationId xmlns:a16="http://schemas.microsoft.com/office/drawing/2014/main" id="{5FD681A7-D451-4F4E-941C-9144B42604BB}"/>
            </a:ext>
          </a:extLst>
        </xdr:cNvPr>
        <xdr:cNvCxnSpPr/>
      </xdr:nvCxnSpPr>
      <xdr:spPr>
        <a:xfrm>
          <a:off x="1130300" y="1086231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34942</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AF6318D3-59E1-4607-B2B8-53D90DAE27E8}"/>
            </a:ext>
          </a:extLst>
        </xdr:cNvPr>
        <xdr:cNvSpPr txBox="1"/>
      </xdr:nvSpPr>
      <xdr:spPr>
        <a:xfrm>
          <a:off x="3582044" y="10321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55897</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0B6309E1-201D-4491-8A97-06F7404B9FBD}"/>
            </a:ext>
          </a:extLst>
        </xdr:cNvPr>
        <xdr:cNvSpPr txBox="1"/>
      </xdr:nvSpPr>
      <xdr:spPr>
        <a:xfrm>
          <a:off x="2705744" y="1034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34942</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3F7D0055-1101-4F97-9CCD-30389CBF14ED}"/>
            </a:ext>
          </a:extLst>
        </xdr:cNvPr>
        <xdr:cNvSpPr txBox="1"/>
      </xdr:nvSpPr>
      <xdr:spPr>
        <a:xfrm>
          <a:off x="1816744" y="10321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652</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8ECF1FE4-AAED-436F-A4EB-EDA29198BD11}"/>
            </a:ext>
          </a:extLst>
        </xdr:cNvPr>
        <xdr:cNvSpPr txBox="1"/>
      </xdr:nvSpPr>
      <xdr:spPr>
        <a:xfrm>
          <a:off x="927744" y="10287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158132</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51FECF91-CA3F-4979-96E7-86291FFDE51A}"/>
            </a:ext>
          </a:extLst>
        </xdr:cNvPr>
        <xdr:cNvSpPr txBox="1"/>
      </xdr:nvSpPr>
      <xdr:spPr>
        <a:xfrm>
          <a:off x="3582044" y="1095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148607</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9EE6C3D5-57E2-4BB5-9D9B-90160DEFD72A}"/>
            </a:ext>
          </a:extLst>
        </xdr:cNvPr>
        <xdr:cNvSpPr txBox="1"/>
      </xdr:nvSpPr>
      <xdr:spPr>
        <a:xfrm>
          <a:off x="2705744" y="1094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125747</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A1BDB688-F294-4B72-A7D5-645E008A5169}"/>
            </a:ext>
          </a:extLst>
        </xdr:cNvPr>
        <xdr:cNvSpPr txBox="1"/>
      </xdr:nvSpPr>
      <xdr:spPr>
        <a:xfrm>
          <a:off x="1816744" y="1092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102887</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4177F7D2-03C2-4079-A543-CB78233AFB42}"/>
            </a:ext>
          </a:extLst>
        </xdr:cNvPr>
        <xdr:cNvSpPr txBox="1"/>
      </xdr:nvSpPr>
      <xdr:spPr>
        <a:xfrm>
          <a:off x="927744" y="1090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D4CCB0C9-A76B-425D-A5A0-340543DCDF51}"/>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55D44C46-4001-4E98-80CE-E930DD7011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62B0297A-113B-402F-B365-4A949141169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E260B83C-285D-4A41-93C0-32D772F9CDB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EB8D17ED-F8A2-4034-BCA3-9E8D6F68A0F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60F6D2C7-D9DC-480C-BA76-05BE51957EB1}"/>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7A695851-E94F-48E3-B324-6D1692AF26E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3D3526CB-212F-43AF-B9FE-B9A53D1F508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EFADD52D-95BC-4158-8D12-98A9FB81C72E}"/>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EA629080-13D4-4588-A180-DB24DD43FAFE}"/>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a:extLst>
            <a:ext uri="{FF2B5EF4-FFF2-40B4-BE49-F238E27FC236}">
              <a16:creationId xmlns:a16="http://schemas.microsoft.com/office/drawing/2014/main" id="{059A9476-DAFE-4192-9464-5F13A61E2C0C}"/>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6" name="テキスト ボックス 215">
          <a:extLst>
            <a:ext uri="{FF2B5EF4-FFF2-40B4-BE49-F238E27FC236}">
              <a16:creationId xmlns:a16="http://schemas.microsoft.com/office/drawing/2014/main" id="{B694B012-7FB4-478C-91E9-C835F265B486}"/>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a:extLst>
            <a:ext uri="{FF2B5EF4-FFF2-40B4-BE49-F238E27FC236}">
              <a16:creationId xmlns:a16="http://schemas.microsoft.com/office/drawing/2014/main" id="{1EC2A3E1-EB2C-44EA-A135-92C4A0104355}"/>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8" name="テキスト ボックス 217">
          <a:extLst>
            <a:ext uri="{FF2B5EF4-FFF2-40B4-BE49-F238E27FC236}">
              <a16:creationId xmlns:a16="http://schemas.microsoft.com/office/drawing/2014/main" id="{3E210B73-545D-45DA-B515-18B5968A3770}"/>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a:extLst>
            <a:ext uri="{FF2B5EF4-FFF2-40B4-BE49-F238E27FC236}">
              <a16:creationId xmlns:a16="http://schemas.microsoft.com/office/drawing/2014/main" id="{54563F2C-F280-4621-A976-499A0DC3808F}"/>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20" name="テキスト ボックス 219">
          <a:extLst>
            <a:ext uri="{FF2B5EF4-FFF2-40B4-BE49-F238E27FC236}">
              <a16:creationId xmlns:a16="http://schemas.microsoft.com/office/drawing/2014/main" id="{4BFB3DF0-8FF1-4AB9-852D-FCFC11E364B8}"/>
            </a:ext>
          </a:extLst>
        </xdr:cNvPr>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a:extLst>
            <a:ext uri="{FF2B5EF4-FFF2-40B4-BE49-F238E27FC236}">
              <a16:creationId xmlns:a16="http://schemas.microsoft.com/office/drawing/2014/main" id="{C6BB2C8C-D2DE-4133-877F-6AE87D1D88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2" name="テキスト ボックス 221">
          <a:extLst>
            <a:ext uri="{FF2B5EF4-FFF2-40B4-BE49-F238E27FC236}">
              <a16:creationId xmlns:a16="http://schemas.microsoft.com/office/drawing/2014/main" id="{97D62CBB-DD4C-434C-A198-A2B05E36575E}"/>
            </a:ext>
          </a:extLst>
        </xdr:cNvPr>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a:extLst>
            <a:ext uri="{FF2B5EF4-FFF2-40B4-BE49-F238E27FC236}">
              <a16:creationId xmlns:a16="http://schemas.microsoft.com/office/drawing/2014/main" id="{95B12815-FCD1-498E-B1B7-3D4361032AFB}"/>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4" name="テキスト ボックス 223">
          <a:extLst>
            <a:ext uri="{FF2B5EF4-FFF2-40B4-BE49-F238E27FC236}">
              <a16:creationId xmlns:a16="http://schemas.microsoft.com/office/drawing/2014/main" id="{3DEF98B7-4F88-4B2E-98D7-B310181878DE}"/>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橋りょう・トンネル】&#10;一人当たり有形固定資産（償却資産）額グラフ枠">
          <a:extLst>
            <a:ext uri="{FF2B5EF4-FFF2-40B4-BE49-F238E27FC236}">
              <a16:creationId xmlns:a16="http://schemas.microsoft.com/office/drawing/2014/main" id="{DEDB9EB0-8608-4153-BD31-A0B15F6A122F}"/>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21564</xdr:rowOff>
    </xdr:from>
    <xdr:to>
      <xdr:col>54</xdr:col>
      <xdr:colOff>189865</xdr:colOff>
      <xdr:row>63</xdr:row>
      <xdr:rowOff>164087</xdr:rowOff>
    </xdr:to>
    <xdr:cxnSp macro="">
      <xdr:nvCxnSpPr>
        <xdr:cNvPr id="226" name="直線コネクタ 225">
          <a:extLst>
            <a:ext uri="{FF2B5EF4-FFF2-40B4-BE49-F238E27FC236}">
              <a16:creationId xmlns:a16="http://schemas.microsoft.com/office/drawing/2014/main" id="{7B1E4AEE-5790-4190-925F-D317B76FD1B1}"/>
            </a:ext>
          </a:extLst>
        </xdr:cNvPr>
        <xdr:cNvCxnSpPr/>
      </xdr:nvCxnSpPr>
      <xdr:spPr>
        <a:xfrm flipV="1">
          <a:off x="10476865" y="9622764"/>
          <a:ext cx="0" cy="1342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167914</xdr:rowOff>
    </xdr:from>
    <xdr:ext cx="469744" cy="259045"/>
    <xdr:sp macro="" textlink="">
      <xdr:nvSpPr>
        <xdr:cNvPr id="227" name="【橋りょう・トンネル】&#10;一人当たり有形固定資産（償却資産）額最小値テキスト">
          <a:extLst>
            <a:ext uri="{FF2B5EF4-FFF2-40B4-BE49-F238E27FC236}">
              <a16:creationId xmlns:a16="http://schemas.microsoft.com/office/drawing/2014/main" id="{63498392-6563-4573-857E-6EC1A79DB287}"/>
            </a:ext>
          </a:extLst>
        </xdr:cNvPr>
        <xdr:cNvSpPr txBox="1"/>
      </xdr:nvSpPr>
      <xdr:spPr>
        <a:xfrm>
          <a:off x="10515600" y="10969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164087</xdr:rowOff>
    </xdr:from>
    <xdr:to>
      <xdr:col>55</xdr:col>
      <xdr:colOff>88900</xdr:colOff>
      <xdr:row>63</xdr:row>
      <xdr:rowOff>164087</xdr:rowOff>
    </xdr:to>
    <xdr:cxnSp macro="">
      <xdr:nvCxnSpPr>
        <xdr:cNvPr id="228" name="直線コネクタ 227">
          <a:extLst>
            <a:ext uri="{FF2B5EF4-FFF2-40B4-BE49-F238E27FC236}">
              <a16:creationId xmlns:a16="http://schemas.microsoft.com/office/drawing/2014/main" id="{7A8C8558-00B6-4E55-B82B-30CD9018C106}"/>
            </a:ext>
          </a:extLst>
        </xdr:cNvPr>
        <xdr:cNvCxnSpPr/>
      </xdr:nvCxnSpPr>
      <xdr:spPr>
        <a:xfrm>
          <a:off x="10388600" y="10965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139691</xdr:rowOff>
    </xdr:from>
    <xdr:ext cx="599010" cy="259045"/>
    <xdr:sp macro="" textlink="">
      <xdr:nvSpPr>
        <xdr:cNvPr id="229" name="【橋りょう・トンネル】&#10;一人当たり有形固定資産（償却資産）額最大値テキスト">
          <a:extLst>
            <a:ext uri="{FF2B5EF4-FFF2-40B4-BE49-F238E27FC236}">
              <a16:creationId xmlns:a16="http://schemas.microsoft.com/office/drawing/2014/main" id="{C783C46D-7DD5-4E7C-8371-AE00EA57D7A2}"/>
            </a:ext>
          </a:extLst>
        </xdr:cNvPr>
        <xdr:cNvSpPr txBox="1"/>
      </xdr:nvSpPr>
      <xdr:spPr>
        <a:xfrm>
          <a:off x="10515600" y="9397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21564</xdr:rowOff>
    </xdr:from>
    <xdr:to>
      <xdr:col>55</xdr:col>
      <xdr:colOff>88900</xdr:colOff>
      <xdr:row>56</xdr:row>
      <xdr:rowOff>21564</xdr:rowOff>
    </xdr:to>
    <xdr:cxnSp macro="">
      <xdr:nvCxnSpPr>
        <xdr:cNvPr id="230" name="直線コネクタ 229">
          <a:extLst>
            <a:ext uri="{FF2B5EF4-FFF2-40B4-BE49-F238E27FC236}">
              <a16:creationId xmlns:a16="http://schemas.microsoft.com/office/drawing/2014/main" id="{AAD099DC-4C53-48D6-B496-38B9832186A0}"/>
            </a:ext>
          </a:extLst>
        </xdr:cNvPr>
        <xdr:cNvCxnSpPr/>
      </xdr:nvCxnSpPr>
      <xdr:spPr>
        <a:xfrm>
          <a:off x="10388600" y="962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1550</xdr:rowOff>
    </xdr:from>
    <xdr:ext cx="599010" cy="259045"/>
    <xdr:sp macro="" textlink="">
      <xdr:nvSpPr>
        <xdr:cNvPr id="231" name="【橋りょう・トンネル】&#10;一人当たり有形固定資産（償却資産）額平均値テキスト">
          <a:extLst>
            <a:ext uri="{FF2B5EF4-FFF2-40B4-BE49-F238E27FC236}">
              <a16:creationId xmlns:a16="http://schemas.microsoft.com/office/drawing/2014/main" id="{99A0C8D7-F51E-46C0-AE63-F22BD86EB665}"/>
            </a:ext>
          </a:extLst>
        </xdr:cNvPr>
        <xdr:cNvSpPr txBox="1"/>
      </xdr:nvSpPr>
      <xdr:spPr>
        <a:xfrm>
          <a:off x="10515600" y="104600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23123</xdr:rowOff>
    </xdr:from>
    <xdr:to>
      <xdr:col>55</xdr:col>
      <xdr:colOff>50800</xdr:colOff>
      <xdr:row>61</xdr:row>
      <xdr:rowOff>124723</xdr:rowOff>
    </xdr:to>
    <xdr:sp macro="" textlink="">
      <xdr:nvSpPr>
        <xdr:cNvPr id="232" name="フローチャート: 判断 231">
          <a:extLst>
            <a:ext uri="{FF2B5EF4-FFF2-40B4-BE49-F238E27FC236}">
              <a16:creationId xmlns:a16="http://schemas.microsoft.com/office/drawing/2014/main" id="{83445002-5BDE-4C03-90E9-88BDAD9BACA6}"/>
            </a:ext>
          </a:extLst>
        </xdr:cNvPr>
        <xdr:cNvSpPr/>
      </xdr:nvSpPr>
      <xdr:spPr>
        <a:xfrm>
          <a:off x="10426700" y="1048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70367</xdr:rowOff>
    </xdr:from>
    <xdr:to>
      <xdr:col>50</xdr:col>
      <xdr:colOff>165100</xdr:colOff>
      <xdr:row>62</xdr:row>
      <xdr:rowOff>517</xdr:rowOff>
    </xdr:to>
    <xdr:sp macro="" textlink="">
      <xdr:nvSpPr>
        <xdr:cNvPr id="233" name="フローチャート: 判断 232">
          <a:extLst>
            <a:ext uri="{FF2B5EF4-FFF2-40B4-BE49-F238E27FC236}">
              <a16:creationId xmlns:a16="http://schemas.microsoft.com/office/drawing/2014/main" id="{BD9D89C5-04F2-4433-86CD-0EA8D8F9E004}"/>
            </a:ext>
          </a:extLst>
        </xdr:cNvPr>
        <xdr:cNvSpPr/>
      </xdr:nvSpPr>
      <xdr:spPr>
        <a:xfrm>
          <a:off x="9588500" y="105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40210</xdr:rowOff>
    </xdr:from>
    <xdr:to>
      <xdr:col>46</xdr:col>
      <xdr:colOff>38100</xdr:colOff>
      <xdr:row>61</xdr:row>
      <xdr:rowOff>141810</xdr:rowOff>
    </xdr:to>
    <xdr:sp macro="" textlink="">
      <xdr:nvSpPr>
        <xdr:cNvPr id="234" name="フローチャート: 判断 233">
          <a:extLst>
            <a:ext uri="{FF2B5EF4-FFF2-40B4-BE49-F238E27FC236}">
              <a16:creationId xmlns:a16="http://schemas.microsoft.com/office/drawing/2014/main" id="{3424FB9B-98C7-4EFE-8FED-F44B7929507F}"/>
            </a:ext>
          </a:extLst>
        </xdr:cNvPr>
        <xdr:cNvSpPr/>
      </xdr:nvSpPr>
      <xdr:spPr>
        <a:xfrm>
          <a:off x="8699500" y="1049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28815</xdr:rowOff>
    </xdr:from>
    <xdr:to>
      <xdr:col>41</xdr:col>
      <xdr:colOff>101600</xdr:colOff>
      <xdr:row>61</xdr:row>
      <xdr:rowOff>130415</xdr:rowOff>
    </xdr:to>
    <xdr:sp macro="" textlink="">
      <xdr:nvSpPr>
        <xdr:cNvPr id="235" name="フローチャート: 判断 234">
          <a:extLst>
            <a:ext uri="{FF2B5EF4-FFF2-40B4-BE49-F238E27FC236}">
              <a16:creationId xmlns:a16="http://schemas.microsoft.com/office/drawing/2014/main" id="{1B9CCE79-DB5E-40CF-8FA2-9E4F173C7C8D}"/>
            </a:ext>
          </a:extLst>
        </xdr:cNvPr>
        <xdr:cNvSpPr/>
      </xdr:nvSpPr>
      <xdr:spPr>
        <a:xfrm>
          <a:off x="7810500" y="1048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38441</xdr:rowOff>
    </xdr:from>
    <xdr:to>
      <xdr:col>36</xdr:col>
      <xdr:colOff>165100</xdr:colOff>
      <xdr:row>61</xdr:row>
      <xdr:rowOff>140041</xdr:rowOff>
    </xdr:to>
    <xdr:sp macro="" textlink="">
      <xdr:nvSpPr>
        <xdr:cNvPr id="236" name="フローチャート: 判断 235">
          <a:extLst>
            <a:ext uri="{FF2B5EF4-FFF2-40B4-BE49-F238E27FC236}">
              <a16:creationId xmlns:a16="http://schemas.microsoft.com/office/drawing/2014/main" id="{E4699173-B924-4621-A87B-28F84E2696DC}"/>
            </a:ext>
          </a:extLst>
        </xdr:cNvPr>
        <xdr:cNvSpPr/>
      </xdr:nvSpPr>
      <xdr:spPr>
        <a:xfrm>
          <a:off x="6921500" y="1049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6B077079-8870-489B-80B1-EF822C8AD5F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7EFA1F0C-AAA2-47CE-8785-6728EF36A2CF}"/>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6C62214C-B928-4942-A893-B207195B77B4}"/>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FB695252-F69D-4663-B061-BCCD3BE07EC7}"/>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BB8EE838-B73D-44A4-AF6C-761F3D1B8E04}"/>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2260</xdr:rowOff>
    </xdr:from>
    <xdr:to>
      <xdr:col>55</xdr:col>
      <xdr:colOff>50800</xdr:colOff>
      <xdr:row>61</xdr:row>
      <xdr:rowOff>103860</xdr:rowOff>
    </xdr:to>
    <xdr:sp macro="" textlink="">
      <xdr:nvSpPr>
        <xdr:cNvPr id="242" name="楕円 241">
          <a:extLst>
            <a:ext uri="{FF2B5EF4-FFF2-40B4-BE49-F238E27FC236}">
              <a16:creationId xmlns:a16="http://schemas.microsoft.com/office/drawing/2014/main" id="{B8D114BE-CA76-4F63-BB87-9F9736BC9AF8}"/>
            </a:ext>
          </a:extLst>
        </xdr:cNvPr>
        <xdr:cNvSpPr/>
      </xdr:nvSpPr>
      <xdr:spPr>
        <a:xfrm>
          <a:off x="10426700" y="1046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25137</xdr:rowOff>
    </xdr:from>
    <xdr:ext cx="599010" cy="259045"/>
    <xdr:sp macro="" textlink="">
      <xdr:nvSpPr>
        <xdr:cNvPr id="243" name="【橋りょう・トンネル】&#10;一人当たり有形固定資産（償却資産）額該当値テキスト">
          <a:extLst>
            <a:ext uri="{FF2B5EF4-FFF2-40B4-BE49-F238E27FC236}">
              <a16:creationId xmlns:a16="http://schemas.microsoft.com/office/drawing/2014/main" id="{F37FDEB6-80FD-442A-8FBD-C09DE8A9716C}"/>
            </a:ext>
          </a:extLst>
        </xdr:cNvPr>
        <xdr:cNvSpPr txBox="1"/>
      </xdr:nvSpPr>
      <xdr:spPr>
        <a:xfrm>
          <a:off x="10515600" y="10312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4473</xdr:rowOff>
    </xdr:from>
    <xdr:to>
      <xdr:col>50</xdr:col>
      <xdr:colOff>165100</xdr:colOff>
      <xdr:row>61</xdr:row>
      <xdr:rowOff>106073</xdr:rowOff>
    </xdr:to>
    <xdr:sp macro="" textlink="">
      <xdr:nvSpPr>
        <xdr:cNvPr id="244" name="楕円 243">
          <a:extLst>
            <a:ext uri="{FF2B5EF4-FFF2-40B4-BE49-F238E27FC236}">
              <a16:creationId xmlns:a16="http://schemas.microsoft.com/office/drawing/2014/main" id="{838FD3FE-BFA6-41D5-9353-DC381CEEE2DB}"/>
            </a:ext>
          </a:extLst>
        </xdr:cNvPr>
        <xdr:cNvSpPr/>
      </xdr:nvSpPr>
      <xdr:spPr>
        <a:xfrm>
          <a:off x="9588500" y="1046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53060</xdr:rowOff>
    </xdr:from>
    <xdr:to>
      <xdr:col>55</xdr:col>
      <xdr:colOff>0</xdr:colOff>
      <xdr:row>61</xdr:row>
      <xdr:rowOff>55273</xdr:rowOff>
    </xdr:to>
    <xdr:cxnSp macro="">
      <xdr:nvCxnSpPr>
        <xdr:cNvPr id="245" name="直線コネクタ 244">
          <a:extLst>
            <a:ext uri="{FF2B5EF4-FFF2-40B4-BE49-F238E27FC236}">
              <a16:creationId xmlns:a16="http://schemas.microsoft.com/office/drawing/2014/main" id="{93862D38-7AC8-44C7-B79A-8AF5200EAD9F}"/>
            </a:ext>
          </a:extLst>
        </xdr:cNvPr>
        <xdr:cNvCxnSpPr/>
      </xdr:nvCxnSpPr>
      <xdr:spPr>
        <a:xfrm flipV="1">
          <a:off x="9639300" y="10511510"/>
          <a:ext cx="838200" cy="2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10799</xdr:rowOff>
    </xdr:from>
    <xdr:to>
      <xdr:col>46</xdr:col>
      <xdr:colOff>38100</xdr:colOff>
      <xdr:row>61</xdr:row>
      <xdr:rowOff>112399</xdr:rowOff>
    </xdr:to>
    <xdr:sp macro="" textlink="">
      <xdr:nvSpPr>
        <xdr:cNvPr id="246" name="楕円 245">
          <a:extLst>
            <a:ext uri="{FF2B5EF4-FFF2-40B4-BE49-F238E27FC236}">
              <a16:creationId xmlns:a16="http://schemas.microsoft.com/office/drawing/2014/main" id="{ACFC7A57-55AF-4B50-AF45-C6D15B3B8DC8}"/>
            </a:ext>
          </a:extLst>
        </xdr:cNvPr>
        <xdr:cNvSpPr/>
      </xdr:nvSpPr>
      <xdr:spPr>
        <a:xfrm>
          <a:off x="8699500" y="1046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55273</xdr:rowOff>
    </xdr:from>
    <xdr:to>
      <xdr:col>50</xdr:col>
      <xdr:colOff>114300</xdr:colOff>
      <xdr:row>61</xdr:row>
      <xdr:rowOff>61599</xdr:rowOff>
    </xdr:to>
    <xdr:cxnSp macro="">
      <xdr:nvCxnSpPr>
        <xdr:cNvPr id="247" name="直線コネクタ 246">
          <a:extLst>
            <a:ext uri="{FF2B5EF4-FFF2-40B4-BE49-F238E27FC236}">
              <a16:creationId xmlns:a16="http://schemas.microsoft.com/office/drawing/2014/main" id="{F6B3ED66-CB8E-4DFD-A704-E972AE15B730}"/>
            </a:ext>
          </a:extLst>
        </xdr:cNvPr>
        <xdr:cNvCxnSpPr/>
      </xdr:nvCxnSpPr>
      <xdr:spPr>
        <a:xfrm flipV="1">
          <a:off x="8750300" y="10513723"/>
          <a:ext cx="889000" cy="6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14317</xdr:rowOff>
    </xdr:from>
    <xdr:to>
      <xdr:col>41</xdr:col>
      <xdr:colOff>101600</xdr:colOff>
      <xdr:row>61</xdr:row>
      <xdr:rowOff>115917</xdr:rowOff>
    </xdr:to>
    <xdr:sp macro="" textlink="">
      <xdr:nvSpPr>
        <xdr:cNvPr id="248" name="楕円 247">
          <a:extLst>
            <a:ext uri="{FF2B5EF4-FFF2-40B4-BE49-F238E27FC236}">
              <a16:creationId xmlns:a16="http://schemas.microsoft.com/office/drawing/2014/main" id="{C0AE467E-E621-47C6-BBBD-080E53588925}"/>
            </a:ext>
          </a:extLst>
        </xdr:cNvPr>
        <xdr:cNvSpPr/>
      </xdr:nvSpPr>
      <xdr:spPr>
        <a:xfrm>
          <a:off x="7810500" y="10472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61599</xdr:rowOff>
    </xdr:from>
    <xdr:to>
      <xdr:col>45</xdr:col>
      <xdr:colOff>177800</xdr:colOff>
      <xdr:row>61</xdr:row>
      <xdr:rowOff>65117</xdr:rowOff>
    </xdr:to>
    <xdr:cxnSp macro="">
      <xdr:nvCxnSpPr>
        <xdr:cNvPr id="249" name="直線コネクタ 248">
          <a:extLst>
            <a:ext uri="{FF2B5EF4-FFF2-40B4-BE49-F238E27FC236}">
              <a16:creationId xmlns:a16="http://schemas.microsoft.com/office/drawing/2014/main" id="{860722AD-FE9C-44D8-87A0-C2D89B39AD78}"/>
            </a:ext>
          </a:extLst>
        </xdr:cNvPr>
        <xdr:cNvCxnSpPr/>
      </xdr:nvCxnSpPr>
      <xdr:spPr>
        <a:xfrm flipV="1">
          <a:off x="7861300" y="10520049"/>
          <a:ext cx="889000" cy="3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15446</xdr:rowOff>
    </xdr:from>
    <xdr:to>
      <xdr:col>36</xdr:col>
      <xdr:colOff>165100</xdr:colOff>
      <xdr:row>61</xdr:row>
      <xdr:rowOff>117046</xdr:rowOff>
    </xdr:to>
    <xdr:sp macro="" textlink="">
      <xdr:nvSpPr>
        <xdr:cNvPr id="250" name="楕円 249">
          <a:extLst>
            <a:ext uri="{FF2B5EF4-FFF2-40B4-BE49-F238E27FC236}">
              <a16:creationId xmlns:a16="http://schemas.microsoft.com/office/drawing/2014/main" id="{4D2D5D3E-CB17-4A2C-B390-0D478250B511}"/>
            </a:ext>
          </a:extLst>
        </xdr:cNvPr>
        <xdr:cNvSpPr/>
      </xdr:nvSpPr>
      <xdr:spPr>
        <a:xfrm>
          <a:off x="6921500" y="1047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65117</xdr:rowOff>
    </xdr:from>
    <xdr:to>
      <xdr:col>41</xdr:col>
      <xdr:colOff>50800</xdr:colOff>
      <xdr:row>61</xdr:row>
      <xdr:rowOff>66246</xdr:rowOff>
    </xdr:to>
    <xdr:cxnSp macro="">
      <xdr:nvCxnSpPr>
        <xdr:cNvPr id="251" name="直線コネクタ 250">
          <a:extLst>
            <a:ext uri="{FF2B5EF4-FFF2-40B4-BE49-F238E27FC236}">
              <a16:creationId xmlns:a16="http://schemas.microsoft.com/office/drawing/2014/main" id="{191B4218-4C46-445F-BD97-A851505F58C9}"/>
            </a:ext>
          </a:extLst>
        </xdr:cNvPr>
        <xdr:cNvCxnSpPr/>
      </xdr:nvCxnSpPr>
      <xdr:spPr>
        <a:xfrm flipV="1">
          <a:off x="6972300" y="10523567"/>
          <a:ext cx="889000" cy="1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163094</xdr:rowOff>
    </xdr:from>
    <xdr:ext cx="599010" cy="259045"/>
    <xdr:sp macro="" textlink="">
      <xdr:nvSpPr>
        <xdr:cNvPr id="252" name="n_1aveValue【橋りょう・トンネル】&#10;一人当たり有形固定資産（償却資産）額">
          <a:extLst>
            <a:ext uri="{FF2B5EF4-FFF2-40B4-BE49-F238E27FC236}">
              <a16:creationId xmlns:a16="http://schemas.microsoft.com/office/drawing/2014/main" id="{CE4F7BF9-BF1B-47EF-87D6-939C5F7CDE35}"/>
            </a:ext>
          </a:extLst>
        </xdr:cNvPr>
        <xdr:cNvSpPr txBox="1"/>
      </xdr:nvSpPr>
      <xdr:spPr>
        <a:xfrm>
          <a:off x="9327095" y="10621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132937</xdr:rowOff>
    </xdr:from>
    <xdr:ext cx="599010" cy="259045"/>
    <xdr:sp macro="" textlink="">
      <xdr:nvSpPr>
        <xdr:cNvPr id="253" name="n_2aveValue【橋りょう・トンネル】&#10;一人当たり有形固定資産（償却資産）額">
          <a:extLst>
            <a:ext uri="{FF2B5EF4-FFF2-40B4-BE49-F238E27FC236}">
              <a16:creationId xmlns:a16="http://schemas.microsoft.com/office/drawing/2014/main" id="{3A75D3C0-B32D-4EEA-A40B-7F936C06A84C}"/>
            </a:ext>
          </a:extLst>
        </xdr:cNvPr>
        <xdr:cNvSpPr txBox="1"/>
      </xdr:nvSpPr>
      <xdr:spPr>
        <a:xfrm>
          <a:off x="8450795" y="10591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121542</xdr:rowOff>
    </xdr:from>
    <xdr:ext cx="599010" cy="259045"/>
    <xdr:sp macro="" textlink="">
      <xdr:nvSpPr>
        <xdr:cNvPr id="254" name="n_3aveValue【橋りょう・トンネル】&#10;一人当たり有形固定資産（償却資産）額">
          <a:extLst>
            <a:ext uri="{FF2B5EF4-FFF2-40B4-BE49-F238E27FC236}">
              <a16:creationId xmlns:a16="http://schemas.microsoft.com/office/drawing/2014/main" id="{E4AE95A6-A780-410A-9252-0A1F50AE885A}"/>
            </a:ext>
          </a:extLst>
        </xdr:cNvPr>
        <xdr:cNvSpPr txBox="1"/>
      </xdr:nvSpPr>
      <xdr:spPr>
        <a:xfrm>
          <a:off x="7561795" y="10579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131168</xdr:rowOff>
    </xdr:from>
    <xdr:ext cx="599010" cy="259045"/>
    <xdr:sp macro="" textlink="">
      <xdr:nvSpPr>
        <xdr:cNvPr id="255" name="n_4aveValue【橋りょう・トンネル】&#10;一人当たり有形固定資産（償却資産）額">
          <a:extLst>
            <a:ext uri="{FF2B5EF4-FFF2-40B4-BE49-F238E27FC236}">
              <a16:creationId xmlns:a16="http://schemas.microsoft.com/office/drawing/2014/main" id="{1BD578B1-64A8-44D4-A39F-A4D903667D38}"/>
            </a:ext>
          </a:extLst>
        </xdr:cNvPr>
        <xdr:cNvSpPr txBox="1"/>
      </xdr:nvSpPr>
      <xdr:spPr>
        <a:xfrm>
          <a:off x="6672795" y="10589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122600</xdr:rowOff>
    </xdr:from>
    <xdr:ext cx="599010" cy="259045"/>
    <xdr:sp macro="" textlink="">
      <xdr:nvSpPr>
        <xdr:cNvPr id="256" name="n_1mainValue【橋りょう・トンネル】&#10;一人当たり有形固定資産（償却資産）額">
          <a:extLst>
            <a:ext uri="{FF2B5EF4-FFF2-40B4-BE49-F238E27FC236}">
              <a16:creationId xmlns:a16="http://schemas.microsoft.com/office/drawing/2014/main" id="{6DE8DBCA-1E17-4220-96FC-35B2F86716C0}"/>
            </a:ext>
          </a:extLst>
        </xdr:cNvPr>
        <xdr:cNvSpPr txBox="1"/>
      </xdr:nvSpPr>
      <xdr:spPr>
        <a:xfrm>
          <a:off x="9327095" y="10238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128926</xdr:rowOff>
    </xdr:from>
    <xdr:ext cx="599010" cy="259045"/>
    <xdr:sp macro="" textlink="">
      <xdr:nvSpPr>
        <xdr:cNvPr id="257" name="n_2mainValue【橋りょう・トンネル】&#10;一人当たり有形固定資産（償却資産）額">
          <a:extLst>
            <a:ext uri="{FF2B5EF4-FFF2-40B4-BE49-F238E27FC236}">
              <a16:creationId xmlns:a16="http://schemas.microsoft.com/office/drawing/2014/main" id="{C3C0A5DA-68E3-45E9-9CC8-FB9D7999C3F2}"/>
            </a:ext>
          </a:extLst>
        </xdr:cNvPr>
        <xdr:cNvSpPr txBox="1"/>
      </xdr:nvSpPr>
      <xdr:spPr>
        <a:xfrm>
          <a:off x="8450795" y="10244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132444</xdr:rowOff>
    </xdr:from>
    <xdr:ext cx="599010" cy="259045"/>
    <xdr:sp macro="" textlink="">
      <xdr:nvSpPr>
        <xdr:cNvPr id="258" name="n_3mainValue【橋りょう・トンネル】&#10;一人当たり有形固定資産（償却資産）額">
          <a:extLst>
            <a:ext uri="{FF2B5EF4-FFF2-40B4-BE49-F238E27FC236}">
              <a16:creationId xmlns:a16="http://schemas.microsoft.com/office/drawing/2014/main" id="{C65E4891-B805-411D-98D9-8A42415B4B53}"/>
            </a:ext>
          </a:extLst>
        </xdr:cNvPr>
        <xdr:cNvSpPr txBox="1"/>
      </xdr:nvSpPr>
      <xdr:spPr>
        <a:xfrm>
          <a:off x="7561795" y="10247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133573</xdr:rowOff>
    </xdr:from>
    <xdr:ext cx="599010" cy="259045"/>
    <xdr:sp macro="" textlink="">
      <xdr:nvSpPr>
        <xdr:cNvPr id="259" name="n_4mainValue【橋りょう・トンネル】&#10;一人当たり有形固定資産（償却資産）額">
          <a:extLst>
            <a:ext uri="{FF2B5EF4-FFF2-40B4-BE49-F238E27FC236}">
              <a16:creationId xmlns:a16="http://schemas.microsoft.com/office/drawing/2014/main" id="{D79A32E7-0900-4BB0-8AF7-A9E2782C27B5}"/>
            </a:ext>
          </a:extLst>
        </xdr:cNvPr>
        <xdr:cNvSpPr txBox="1"/>
      </xdr:nvSpPr>
      <xdr:spPr>
        <a:xfrm>
          <a:off x="6672795" y="10249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a:extLst>
            <a:ext uri="{FF2B5EF4-FFF2-40B4-BE49-F238E27FC236}">
              <a16:creationId xmlns:a16="http://schemas.microsoft.com/office/drawing/2014/main" id="{9C3BC05C-0C9E-404B-A2AB-823BDA068C11}"/>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a:extLst>
            <a:ext uri="{FF2B5EF4-FFF2-40B4-BE49-F238E27FC236}">
              <a16:creationId xmlns:a16="http://schemas.microsoft.com/office/drawing/2014/main" id="{AD87D9AE-D976-4689-97D1-4FEE7B5ABCF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a:extLst>
            <a:ext uri="{FF2B5EF4-FFF2-40B4-BE49-F238E27FC236}">
              <a16:creationId xmlns:a16="http://schemas.microsoft.com/office/drawing/2014/main" id="{150348B4-C31F-4276-A89B-91A37F219BD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a:extLst>
            <a:ext uri="{FF2B5EF4-FFF2-40B4-BE49-F238E27FC236}">
              <a16:creationId xmlns:a16="http://schemas.microsoft.com/office/drawing/2014/main" id="{51A8BF22-5607-4509-BDD6-20F374E74369}"/>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a:extLst>
            <a:ext uri="{FF2B5EF4-FFF2-40B4-BE49-F238E27FC236}">
              <a16:creationId xmlns:a16="http://schemas.microsoft.com/office/drawing/2014/main" id="{7D938F56-A7B3-46A5-B71F-46F574E5B1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a:extLst>
            <a:ext uri="{FF2B5EF4-FFF2-40B4-BE49-F238E27FC236}">
              <a16:creationId xmlns:a16="http://schemas.microsoft.com/office/drawing/2014/main" id="{7B56576B-A83B-4350-9517-2ECCB2FE9415}"/>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a:extLst>
            <a:ext uri="{FF2B5EF4-FFF2-40B4-BE49-F238E27FC236}">
              <a16:creationId xmlns:a16="http://schemas.microsoft.com/office/drawing/2014/main" id="{7EB08C7D-AE6E-4262-B23E-920761DAAE5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a:extLst>
            <a:ext uri="{FF2B5EF4-FFF2-40B4-BE49-F238E27FC236}">
              <a16:creationId xmlns:a16="http://schemas.microsoft.com/office/drawing/2014/main" id="{6F166FEB-2F67-45CF-A2F3-3D379726A54D}"/>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a:extLst>
            <a:ext uri="{FF2B5EF4-FFF2-40B4-BE49-F238E27FC236}">
              <a16:creationId xmlns:a16="http://schemas.microsoft.com/office/drawing/2014/main" id="{DC5D68A9-519B-4C26-8C67-98FCC3B32EFF}"/>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a:extLst>
            <a:ext uri="{FF2B5EF4-FFF2-40B4-BE49-F238E27FC236}">
              <a16:creationId xmlns:a16="http://schemas.microsoft.com/office/drawing/2014/main" id="{5F4C6A7F-8BDF-4AE4-A54F-BB9F7D305C81}"/>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a:extLst>
            <a:ext uri="{FF2B5EF4-FFF2-40B4-BE49-F238E27FC236}">
              <a16:creationId xmlns:a16="http://schemas.microsoft.com/office/drawing/2014/main" id="{0ABCC2F2-C7BE-4405-913E-7024E69D270E}"/>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1" name="直線コネクタ 270">
          <a:extLst>
            <a:ext uri="{FF2B5EF4-FFF2-40B4-BE49-F238E27FC236}">
              <a16:creationId xmlns:a16="http://schemas.microsoft.com/office/drawing/2014/main" id="{266E6BEE-7092-4347-AF14-078643E768B5}"/>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2" name="テキスト ボックス 271">
          <a:extLst>
            <a:ext uri="{FF2B5EF4-FFF2-40B4-BE49-F238E27FC236}">
              <a16:creationId xmlns:a16="http://schemas.microsoft.com/office/drawing/2014/main" id="{75CAA6EA-8DFC-4267-833C-78DFBD89A089}"/>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3" name="直線コネクタ 272">
          <a:extLst>
            <a:ext uri="{FF2B5EF4-FFF2-40B4-BE49-F238E27FC236}">
              <a16:creationId xmlns:a16="http://schemas.microsoft.com/office/drawing/2014/main" id="{00415023-174E-45E1-80BC-36C9D3BE1605}"/>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4" name="テキスト ボックス 273">
          <a:extLst>
            <a:ext uri="{FF2B5EF4-FFF2-40B4-BE49-F238E27FC236}">
              <a16:creationId xmlns:a16="http://schemas.microsoft.com/office/drawing/2014/main" id="{F5340A01-361B-4204-91C0-B23A332739AB}"/>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5" name="直線コネクタ 274">
          <a:extLst>
            <a:ext uri="{FF2B5EF4-FFF2-40B4-BE49-F238E27FC236}">
              <a16:creationId xmlns:a16="http://schemas.microsoft.com/office/drawing/2014/main" id="{BB6ACB1E-A6EA-4A5A-80E1-D64BDD652D5D}"/>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6" name="テキスト ボックス 275">
          <a:extLst>
            <a:ext uri="{FF2B5EF4-FFF2-40B4-BE49-F238E27FC236}">
              <a16:creationId xmlns:a16="http://schemas.microsoft.com/office/drawing/2014/main" id="{7C97444E-16DD-4D10-9F24-E49E321E1B31}"/>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7" name="直線コネクタ 276">
          <a:extLst>
            <a:ext uri="{FF2B5EF4-FFF2-40B4-BE49-F238E27FC236}">
              <a16:creationId xmlns:a16="http://schemas.microsoft.com/office/drawing/2014/main" id="{46FE044F-DB13-4662-BE85-7D6F3726CF99}"/>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8" name="テキスト ボックス 277">
          <a:extLst>
            <a:ext uri="{FF2B5EF4-FFF2-40B4-BE49-F238E27FC236}">
              <a16:creationId xmlns:a16="http://schemas.microsoft.com/office/drawing/2014/main" id="{3BEDBADA-CD65-41F9-A40E-694AF20E83E7}"/>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9" name="直線コネクタ 278">
          <a:extLst>
            <a:ext uri="{FF2B5EF4-FFF2-40B4-BE49-F238E27FC236}">
              <a16:creationId xmlns:a16="http://schemas.microsoft.com/office/drawing/2014/main" id="{3550F1C9-0BDC-4A03-86B4-46DFD993354C}"/>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0" name="テキスト ボックス 279">
          <a:extLst>
            <a:ext uri="{FF2B5EF4-FFF2-40B4-BE49-F238E27FC236}">
              <a16:creationId xmlns:a16="http://schemas.microsoft.com/office/drawing/2014/main" id="{647EC856-F33F-405B-A9F1-30BF4083061B}"/>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1" name="【公営住宅】&#10;有形固定資産減価償却率グラフ枠">
          <a:extLst>
            <a:ext uri="{FF2B5EF4-FFF2-40B4-BE49-F238E27FC236}">
              <a16:creationId xmlns:a16="http://schemas.microsoft.com/office/drawing/2014/main" id="{69D2086D-C701-4F44-A1CD-6C2371788E9F}"/>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111252</xdr:rowOff>
    </xdr:from>
    <xdr:to>
      <xdr:col>24</xdr:col>
      <xdr:colOff>62865</xdr:colOff>
      <xdr:row>86</xdr:row>
      <xdr:rowOff>31242</xdr:rowOff>
    </xdr:to>
    <xdr:cxnSp macro="">
      <xdr:nvCxnSpPr>
        <xdr:cNvPr id="282" name="直線コネクタ 281">
          <a:extLst>
            <a:ext uri="{FF2B5EF4-FFF2-40B4-BE49-F238E27FC236}">
              <a16:creationId xmlns:a16="http://schemas.microsoft.com/office/drawing/2014/main" id="{D46B8E21-2940-45BA-9D97-6430E50F9A92}"/>
            </a:ext>
          </a:extLst>
        </xdr:cNvPr>
        <xdr:cNvCxnSpPr/>
      </xdr:nvCxnSpPr>
      <xdr:spPr>
        <a:xfrm flipV="1">
          <a:off x="4634865" y="13312902"/>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35069</xdr:rowOff>
    </xdr:from>
    <xdr:ext cx="405111" cy="259045"/>
    <xdr:sp macro="" textlink="">
      <xdr:nvSpPr>
        <xdr:cNvPr id="283" name="【公営住宅】&#10;有形固定資産減価償却率最小値テキスト">
          <a:extLst>
            <a:ext uri="{FF2B5EF4-FFF2-40B4-BE49-F238E27FC236}">
              <a16:creationId xmlns:a16="http://schemas.microsoft.com/office/drawing/2014/main" id="{261C0EDA-A00A-431D-AC33-5DC5588EC5B1}"/>
            </a:ext>
          </a:extLst>
        </xdr:cNvPr>
        <xdr:cNvSpPr txBox="1"/>
      </xdr:nvSpPr>
      <xdr:spPr>
        <a:xfrm>
          <a:off x="4673600" y="14779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31242</xdr:rowOff>
    </xdr:from>
    <xdr:to>
      <xdr:col>24</xdr:col>
      <xdr:colOff>152400</xdr:colOff>
      <xdr:row>86</xdr:row>
      <xdr:rowOff>31242</xdr:rowOff>
    </xdr:to>
    <xdr:cxnSp macro="">
      <xdr:nvCxnSpPr>
        <xdr:cNvPr id="284" name="直線コネクタ 283">
          <a:extLst>
            <a:ext uri="{FF2B5EF4-FFF2-40B4-BE49-F238E27FC236}">
              <a16:creationId xmlns:a16="http://schemas.microsoft.com/office/drawing/2014/main" id="{CDBB13D2-F4E9-4AA4-9F54-A059E816DC98}"/>
            </a:ext>
          </a:extLst>
        </xdr:cNvPr>
        <xdr:cNvCxnSpPr/>
      </xdr:nvCxnSpPr>
      <xdr:spPr>
        <a:xfrm>
          <a:off x="4546600" y="1477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57929</xdr:rowOff>
    </xdr:from>
    <xdr:ext cx="405111" cy="259045"/>
    <xdr:sp macro="" textlink="">
      <xdr:nvSpPr>
        <xdr:cNvPr id="285" name="【公営住宅】&#10;有形固定資産減価償却率最大値テキスト">
          <a:extLst>
            <a:ext uri="{FF2B5EF4-FFF2-40B4-BE49-F238E27FC236}">
              <a16:creationId xmlns:a16="http://schemas.microsoft.com/office/drawing/2014/main" id="{BDB81BEE-5F36-4DE3-BB91-9438CE83F2A0}"/>
            </a:ext>
          </a:extLst>
        </xdr:cNvPr>
        <xdr:cNvSpPr txBox="1"/>
      </xdr:nvSpPr>
      <xdr:spPr>
        <a:xfrm>
          <a:off x="4673600" y="13088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111252</xdr:rowOff>
    </xdr:from>
    <xdr:to>
      <xdr:col>24</xdr:col>
      <xdr:colOff>152400</xdr:colOff>
      <xdr:row>77</xdr:row>
      <xdr:rowOff>111252</xdr:rowOff>
    </xdr:to>
    <xdr:cxnSp macro="">
      <xdr:nvCxnSpPr>
        <xdr:cNvPr id="286" name="直線コネクタ 285">
          <a:extLst>
            <a:ext uri="{FF2B5EF4-FFF2-40B4-BE49-F238E27FC236}">
              <a16:creationId xmlns:a16="http://schemas.microsoft.com/office/drawing/2014/main" id="{EC292CBD-C90A-41B4-91A5-A53AD7B635C5}"/>
            </a:ext>
          </a:extLst>
        </xdr:cNvPr>
        <xdr:cNvCxnSpPr/>
      </xdr:nvCxnSpPr>
      <xdr:spPr>
        <a:xfrm>
          <a:off x="4546600" y="13312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137177</xdr:rowOff>
    </xdr:from>
    <xdr:ext cx="405111" cy="259045"/>
    <xdr:sp macro="" textlink="">
      <xdr:nvSpPr>
        <xdr:cNvPr id="287" name="【公営住宅】&#10;有形固定資産減価償却率平均値テキスト">
          <a:extLst>
            <a:ext uri="{FF2B5EF4-FFF2-40B4-BE49-F238E27FC236}">
              <a16:creationId xmlns:a16="http://schemas.microsoft.com/office/drawing/2014/main" id="{63A002B4-7EE3-45EF-BDFC-2729C76B0B37}"/>
            </a:ext>
          </a:extLst>
        </xdr:cNvPr>
        <xdr:cNvSpPr txBox="1"/>
      </xdr:nvSpPr>
      <xdr:spPr>
        <a:xfrm>
          <a:off x="4673600" y="1402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158750</xdr:rowOff>
    </xdr:from>
    <xdr:to>
      <xdr:col>24</xdr:col>
      <xdr:colOff>114300</xdr:colOff>
      <xdr:row>82</xdr:row>
      <xdr:rowOff>88900</xdr:rowOff>
    </xdr:to>
    <xdr:sp macro="" textlink="">
      <xdr:nvSpPr>
        <xdr:cNvPr id="288" name="フローチャート: 判断 287">
          <a:extLst>
            <a:ext uri="{FF2B5EF4-FFF2-40B4-BE49-F238E27FC236}">
              <a16:creationId xmlns:a16="http://schemas.microsoft.com/office/drawing/2014/main" id="{F4D51C8F-1AFF-496C-BE6A-EB821DD903A4}"/>
            </a:ext>
          </a:extLst>
        </xdr:cNvPr>
        <xdr:cNvSpPr/>
      </xdr:nvSpPr>
      <xdr:spPr>
        <a:xfrm>
          <a:off x="45847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126746</xdr:rowOff>
    </xdr:from>
    <xdr:to>
      <xdr:col>20</xdr:col>
      <xdr:colOff>38100</xdr:colOff>
      <xdr:row>82</xdr:row>
      <xdr:rowOff>56896</xdr:rowOff>
    </xdr:to>
    <xdr:sp macro="" textlink="">
      <xdr:nvSpPr>
        <xdr:cNvPr id="289" name="フローチャート: 判断 288">
          <a:extLst>
            <a:ext uri="{FF2B5EF4-FFF2-40B4-BE49-F238E27FC236}">
              <a16:creationId xmlns:a16="http://schemas.microsoft.com/office/drawing/2014/main" id="{5DA178E3-CCA6-4665-816F-7078A2D41A94}"/>
            </a:ext>
          </a:extLst>
        </xdr:cNvPr>
        <xdr:cNvSpPr/>
      </xdr:nvSpPr>
      <xdr:spPr>
        <a:xfrm>
          <a:off x="3746500" y="1401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85598</xdr:rowOff>
    </xdr:from>
    <xdr:to>
      <xdr:col>15</xdr:col>
      <xdr:colOff>101600</xdr:colOff>
      <xdr:row>82</xdr:row>
      <xdr:rowOff>15748</xdr:rowOff>
    </xdr:to>
    <xdr:sp macro="" textlink="">
      <xdr:nvSpPr>
        <xdr:cNvPr id="290" name="フローチャート: 判断 289">
          <a:extLst>
            <a:ext uri="{FF2B5EF4-FFF2-40B4-BE49-F238E27FC236}">
              <a16:creationId xmlns:a16="http://schemas.microsoft.com/office/drawing/2014/main" id="{E74D4A87-7E77-4347-99F3-98E6A4AA8FD7}"/>
            </a:ext>
          </a:extLst>
        </xdr:cNvPr>
        <xdr:cNvSpPr/>
      </xdr:nvSpPr>
      <xdr:spPr>
        <a:xfrm>
          <a:off x="2857500" y="1397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97028</xdr:rowOff>
    </xdr:from>
    <xdr:to>
      <xdr:col>10</xdr:col>
      <xdr:colOff>165100</xdr:colOff>
      <xdr:row>82</xdr:row>
      <xdr:rowOff>27178</xdr:rowOff>
    </xdr:to>
    <xdr:sp macro="" textlink="">
      <xdr:nvSpPr>
        <xdr:cNvPr id="291" name="フローチャート: 判断 290">
          <a:extLst>
            <a:ext uri="{FF2B5EF4-FFF2-40B4-BE49-F238E27FC236}">
              <a16:creationId xmlns:a16="http://schemas.microsoft.com/office/drawing/2014/main" id="{84AC2983-61D6-4A06-B3EE-2778520C64B9}"/>
            </a:ext>
          </a:extLst>
        </xdr:cNvPr>
        <xdr:cNvSpPr/>
      </xdr:nvSpPr>
      <xdr:spPr>
        <a:xfrm>
          <a:off x="1968500" y="1398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90170</xdr:rowOff>
    </xdr:from>
    <xdr:to>
      <xdr:col>6</xdr:col>
      <xdr:colOff>38100</xdr:colOff>
      <xdr:row>82</xdr:row>
      <xdr:rowOff>20320</xdr:rowOff>
    </xdr:to>
    <xdr:sp macro="" textlink="">
      <xdr:nvSpPr>
        <xdr:cNvPr id="292" name="フローチャート: 判断 291">
          <a:extLst>
            <a:ext uri="{FF2B5EF4-FFF2-40B4-BE49-F238E27FC236}">
              <a16:creationId xmlns:a16="http://schemas.microsoft.com/office/drawing/2014/main" id="{CCF8A1E6-6235-46F5-8D83-DB059888C7BC}"/>
            </a:ext>
          </a:extLst>
        </xdr:cNvPr>
        <xdr:cNvSpPr/>
      </xdr:nvSpPr>
      <xdr:spPr>
        <a:xfrm>
          <a:off x="1079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63EF58E1-7FF8-469C-9F52-4304BCEA73EB}"/>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B5084C94-D85E-4ADB-80E2-CEA6C2F3600B}"/>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C804A7BB-CBBE-4226-AB12-285087D60F21}"/>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6E1750F7-5B22-4805-B3A6-40A9DF2009D5}"/>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FAB098DE-A406-47BC-9A32-4094434FDFA4}"/>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12446</xdr:rowOff>
    </xdr:from>
    <xdr:to>
      <xdr:col>24</xdr:col>
      <xdr:colOff>114300</xdr:colOff>
      <xdr:row>80</xdr:row>
      <xdr:rowOff>114046</xdr:rowOff>
    </xdr:to>
    <xdr:sp macro="" textlink="">
      <xdr:nvSpPr>
        <xdr:cNvPr id="298" name="楕円 297">
          <a:extLst>
            <a:ext uri="{FF2B5EF4-FFF2-40B4-BE49-F238E27FC236}">
              <a16:creationId xmlns:a16="http://schemas.microsoft.com/office/drawing/2014/main" id="{26A8149F-D644-4BAE-BEA8-0BE92E5CF69C}"/>
            </a:ext>
          </a:extLst>
        </xdr:cNvPr>
        <xdr:cNvSpPr/>
      </xdr:nvSpPr>
      <xdr:spPr>
        <a:xfrm>
          <a:off x="4584700" y="1372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35323</xdr:rowOff>
    </xdr:from>
    <xdr:ext cx="405111" cy="259045"/>
    <xdr:sp macro="" textlink="">
      <xdr:nvSpPr>
        <xdr:cNvPr id="299" name="【公営住宅】&#10;有形固定資産減価償却率該当値テキスト">
          <a:extLst>
            <a:ext uri="{FF2B5EF4-FFF2-40B4-BE49-F238E27FC236}">
              <a16:creationId xmlns:a16="http://schemas.microsoft.com/office/drawing/2014/main" id="{8BE15DC9-1F66-413D-84A0-0D79FDD454F8}"/>
            </a:ext>
          </a:extLst>
        </xdr:cNvPr>
        <xdr:cNvSpPr txBox="1"/>
      </xdr:nvSpPr>
      <xdr:spPr>
        <a:xfrm>
          <a:off x="4673600" y="13579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140463</xdr:rowOff>
    </xdr:from>
    <xdr:to>
      <xdr:col>20</xdr:col>
      <xdr:colOff>38100</xdr:colOff>
      <xdr:row>80</xdr:row>
      <xdr:rowOff>70613</xdr:rowOff>
    </xdr:to>
    <xdr:sp macro="" textlink="">
      <xdr:nvSpPr>
        <xdr:cNvPr id="300" name="楕円 299">
          <a:extLst>
            <a:ext uri="{FF2B5EF4-FFF2-40B4-BE49-F238E27FC236}">
              <a16:creationId xmlns:a16="http://schemas.microsoft.com/office/drawing/2014/main" id="{C9CB2A2F-2152-44F6-91EC-9109613663BE}"/>
            </a:ext>
          </a:extLst>
        </xdr:cNvPr>
        <xdr:cNvSpPr/>
      </xdr:nvSpPr>
      <xdr:spPr>
        <a:xfrm>
          <a:off x="3746500" y="1368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19813</xdr:rowOff>
    </xdr:from>
    <xdr:to>
      <xdr:col>24</xdr:col>
      <xdr:colOff>63500</xdr:colOff>
      <xdr:row>80</xdr:row>
      <xdr:rowOff>63246</xdr:rowOff>
    </xdr:to>
    <xdr:cxnSp macro="">
      <xdr:nvCxnSpPr>
        <xdr:cNvPr id="301" name="直線コネクタ 300">
          <a:extLst>
            <a:ext uri="{FF2B5EF4-FFF2-40B4-BE49-F238E27FC236}">
              <a16:creationId xmlns:a16="http://schemas.microsoft.com/office/drawing/2014/main" id="{B6B6814B-A0D9-4EAE-921B-EBB7945D6537}"/>
            </a:ext>
          </a:extLst>
        </xdr:cNvPr>
        <xdr:cNvCxnSpPr/>
      </xdr:nvCxnSpPr>
      <xdr:spPr>
        <a:xfrm>
          <a:off x="3797300" y="13735813"/>
          <a:ext cx="8382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99313</xdr:rowOff>
    </xdr:from>
    <xdr:to>
      <xdr:col>15</xdr:col>
      <xdr:colOff>101600</xdr:colOff>
      <xdr:row>80</xdr:row>
      <xdr:rowOff>29463</xdr:rowOff>
    </xdr:to>
    <xdr:sp macro="" textlink="">
      <xdr:nvSpPr>
        <xdr:cNvPr id="302" name="楕円 301">
          <a:extLst>
            <a:ext uri="{FF2B5EF4-FFF2-40B4-BE49-F238E27FC236}">
              <a16:creationId xmlns:a16="http://schemas.microsoft.com/office/drawing/2014/main" id="{98E4B89C-C7E8-45D7-A640-514D53C3315B}"/>
            </a:ext>
          </a:extLst>
        </xdr:cNvPr>
        <xdr:cNvSpPr/>
      </xdr:nvSpPr>
      <xdr:spPr>
        <a:xfrm>
          <a:off x="2857500" y="1364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150113</xdr:rowOff>
    </xdr:from>
    <xdr:to>
      <xdr:col>19</xdr:col>
      <xdr:colOff>177800</xdr:colOff>
      <xdr:row>80</xdr:row>
      <xdr:rowOff>19813</xdr:rowOff>
    </xdr:to>
    <xdr:cxnSp macro="">
      <xdr:nvCxnSpPr>
        <xdr:cNvPr id="303" name="直線コネクタ 302">
          <a:extLst>
            <a:ext uri="{FF2B5EF4-FFF2-40B4-BE49-F238E27FC236}">
              <a16:creationId xmlns:a16="http://schemas.microsoft.com/office/drawing/2014/main" id="{CD8C8D29-D7BF-4A85-80AC-0EBC623F9A93}"/>
            </a:ext>
          </a:extLst>
        </xdr:cNvPr>
        <xdr:cNvCxnSpPr/>
      </xdr:nvCxnSpPr>
      <xdr:spPr>
        <a:xfrm>
          <a:off x="2908300" y="13694663"/>
          <a:ext cx="8890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81026</xdr:rowOff>
    </xdr:from>
    <xdr:to>
      <xdr:col>10</xdr:col>
      <xdr:colOff>165100</xdr:colOff>
      <xdr:row>80</xdr:row>
      <xdr:rowOff>11176</xdr:rowOff>
    </xdr:to>
    <xdr:sp macro="" textlink="">
      <xdr:nvSpPr>
        <xdr:cNvPr id="304" name="楕円 303">
          <a:extLst>
            <a:ext uri="{FF2B5EF4-FFF2-40B4-BE49-F238E27FC236}">
              <a16:creationId xmlns:a16="http://schemas.microsoft.com/office/drawing/2014/main" id="{99BC7123-2397-43E4-A649-871641E9EC35}"/>
            </a:ext>
          </a:extLst>
        </xdr:cNvPr>
        <xdr:cNvSpPr/>
      </xdr:nvSpPr>
      <xdr:spPr>
        <a:xfrm>
          <a:off x="1968500" y="1362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131826</xdr:rowOff>
    </xdr:from>
    <xdr:to>
      <xdr:col>15</xdr:col>
      <xdr:colOff>50800</xdr:colOff>
      <xdr:row>79</xdr:row>
      <xdr:rowOff>150113</xdr:rowOff>
    </xdr:to>
    <xdr:cxnSp macro="">
      <xdr:nvCxnSpPr>
        <xdr:cNvPr id="305" name="直線コネクタ 304">
          <a:extLst>
            <a:ext uri="{FF2B5EF4-FFF2-40B4-BE49-F238E27FC236}">
              <a16:creationId xmlns:a16="http://schemas.microsoft.com/office/drawing/2014/main" id="{BB271634-A17A-4C12-938E-7FD1EB2433E6}"/>
            </a:ext>
          </a:extLst>
        </xdr:cNvPr>
        <xdr:cNvCxnSpPr/>
      </xdr:nvCxnSpPr>
      <xdr:spPr>
        <a:xfrm>
          <a:off x="2019300" y="13676376"/>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42163</xdr:rowOff>
    </xdr:from>
    <xdr:to>
      <xdr:col>6</xdr:col>
      <xdr:colOff>38100</xdr:colOff>
      <xdr:row>79</xdr:row>
      <xdr:rowOff>143763</xdr:rowOff>
    </xdr:to>
    <xdr:sp macro="" textlink="">
      <xdr:nvSpPr>
        <xdr:cNvPr id="306" name="楕円 305">
          <a:extLst>
            <a:ext uri="{FF2B5EF4-FFF2-40B4-BE49-F238E27FC236}">
              <a16:creationId xmlns:a16="http://schemas.microsoft.com/office/drawing/2014/main" id="{339B2272-B2E5-41D8-86DC-FB8463A1BFCE}"/>
            </a:ext>
          </a:extLst>
        </xdr:cNvPr>
        <xdr:cNvSpPr/>
      </xdr:nvSpPr>
      <xdr:spPr>
        <a:xfrm>
          <a:off x="1079500" y="1358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92963</xdr:rowOff>
    </xdr:from>
    <xdr:to>
      <xdr:col>10</xdr:col>
      <xdr:colOff>114300</xdr:colOff>
      <xdr:row>79</xdr:row>
      <xdr:rowOff>131826</xdr:rowOff>
    </xdr:to>
    <xdr:cxnSp macro="">
      <xdr:nvCxnSpPr>
        <xdr:cNvPr id="307" name="直線コネクタ 306">
          <a:extLst>
            <a:ext uri="{FF2B5EF4-FFF2-40B4-BE49-F238E27FC236}">
              <a16:creationId xmlns:a16="http://schemas.microsoft.com/office/drawing/2014/main" id="{6205EA58-797B-41B3-A36B-0A121EC2E1EA}"/>
            </a:ext>
          </a:extLst>
        </xdr:cNvPr>
        <xdr:cNvCxnSpPr/>
      </xdr:nvCxnSpPr>
      <xdr:spPr>
        <a:xfrm>
          <a:off x="1130300" y="13637513"/>
          <a:ext cx="889000" cy="3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48023</xdr:rowOff>
    </xdr:from>
    <xdr:ext cx="405111" cy="259045"/>
    <xdr:sp macro="" textlink="">
      <xdr:nvSpPr>
        <xdr:cNvPr id="308" name="n_1aveValue【公営住宅】&#10;有形固定資産減価償却率">
          <a:extLst>
            <a:ext uri="{FF2B5EF4-FFF2-40B4-BE49-F238E27FC236}">
              <a16:creationId xmlns:a16="http://schemas.microsoft.com/office/drawing/2014/main" id="{664BA5AB-8CDF-4E65-9C95-B7020B004738}"/>
            </a:ext>
          </a:extLst>
        </xdr:cNvPr>
        <xdr:cNvSpPr txBox="1"/>
      </xdr:nvSpPr>
      <xdr:spPr>
        <a:xfrm>
          <a:off x="3582044" y="14106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6875</xdr:rowOff>
    </xdr:from>
    <xdr:ext cx="405111" cy="259045"/>
    <xdr:sp macro="" textlink="">
      <xdr:nvSpPr>
        <xdr:cNvPr id="309" name="n_2aveValue【公営住宅】&#10;有形固定資産減価償却率">
          <a:extLst>
            <a:ext uri="{FF2B5EF4-FFF2-40B4-BE49-F238E27FC236}">
              <a16:creationId xmlns:a16="http://schemas.microsoft.com/office/drawing/2014/main" id="{22D08F55-4CAB-4514-A1EF-383BD8D0F0F7}"/>
            </a:ext>
          </a:extLst>
        </xdr:cNvPr>
        <xdr:cNvSpPr txBox="1"/>
      </xdr:nvSpPr>
      <xdr:spPr>
        <a:xfrm>
          <a:off x="2705744" y="14065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18305</xdr:rowOff>
    </xdr:from>
    <xdr:ext cx="405111" cy="259045"/>
    <xdr:sp macro="" textlink="">
      <xdr:nvSpPr>
        <xdr:cNvPr id="310" name="n_3aveValue【公営住宅】&#10;有形固定資産減価償却率">
          <a:extLst>
            <a:ext uri="{FF2B5EF4-FFF2-40B4-BE49-F238E27FC236}">
              <a16:creationId xmlns:a16="http://schemas.microsoft.com/office/drawing/2014/main" id="{8F57FB1F-A850-4176-8059-27015D837238}"/>
            </a:ext>
          </a:extLst>
        </xdr:cNvPr>
        <xdr:cNvSpPr txBox="1"/>
      </xdr:nvSpPr>
      <xdr:spPr>
        <a:xfrm>
          <a:off x="1816744" y="14077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11447</xdr:rowOff>
    </xdr:from>
    <xdr:ext cx="405111" cy="259045"/>
    <xdr:sp macro="" textlink="">
      <xdr:nvSpPr>
        <xdr:cNvPr id="311" name="n_4aveValue【公営住宅】&#10;有形固定資産減価償却率">
          <a:extLst>
            <a:ext uri="{FF2B5EF4-FFF2-40B4-BE49-F238E27FC236}">
              <a16:creationId xmlns:a16="http://schemas.microsoft.com/office/drawing/2014/main" id="{6339BDC2-F0F8-4468-BD51-AF79976BA83F}"/>
            </a:ext>
          </a:extLst>
        </xdr:cNvPr>
        <xdr:cNvSpPr txBox="1"/>
      </xdr:nvSpPr>
      <xdr:spPr>
        <a:xfrm>
          <a:off x="9277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87140</xdr:rowOff>
    </xdr:from>
    <xdr:ext cx="405111" cy="259045"/>
    <xdr:sp macro="" textlink="">
      <xdr:nvSpPr>
        <xdr:cNvPr id="312" name="n_1mainValue【公営住宅】&#10;有形固定資産減価償却率">
          <a:extLst>
            <a:ext uri="{FF2B5EF4-FFF2-40B4-BE49-F238E27FC236}">
              <a16:creationId xmlns:a16="http://schemas.microsoft.com/office/drawing/2014/main" id="{A7F4E1D3-81EE-4518-AE4E-1FCA8823B4A9}"/>
            </a:ext>
          </a:extLst>
        </xdr:cNvPr>
        <xdr:cNvSpPr txBox="1"/>
      </xdr:nvSpPr>
      <xdr:spPr>
        <a:xfrm>
          <a:off x="3582044" y="13460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45990</xdr:rowOff>
    </xdr:from>
    <xdr:ext cx="405111" cy="259045"/>
    <xdr:sp macro="" textlink="">
      <xdr:nvSpPr>
        <xdr:cNvPr id="313" name="n_2mainValue【公営住宅】&#10;有形固定資産減価償却率">
          <a:extLst>
            <a:ext uri="{FF2B5EF4-FFF2-40B4-BE49-F238E27FC236}">
              <a16:creationId xmlns:a16="http://schemas.microsoft.com/office/drawing/2014/main" id="{A8BC83A8-2720-40B2-A2A9-AC7E5D5E2E36}"/>
            </a:ext>
          </a:extLst>
        </xdr:cNvPr>
        <xdr:cNvSpPr txBox="1"/>
      </xdr:nvSpPr>
      <xdr:spPr>
        <a:xfrm>
          <a:off x="2705744" y="13419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27703</xdr:rowOff>
    </xdr:from>
    <xdr:ext cx="405111" cy="259045"/>
    <xdr:sp macro="" textlink="">
      <xdr:nvSpPr>
        <xdr:cNvPr id="314" name="n_3mainValue【公営住宅】&#10;有形固定資産減価償却率">
          <a:extLst>
            <a:ext uri="{FF2B5EF4-FFF2-40B4-BE49-F238E27FC236}">
              <a16:creationId xmlns:a16="http://schemas.microsoft.com/office/drawing/2014/main" id="{25375BA3-948B-4F92-B6D6-A6E1C82FDBE9}"/>
            </a:ext>
          </a:extLst>
        </xdr:cNvPr>
        <xdr:cNvSpPr txBox="1"/>
      </xdr:nvSpPr>
      <xdr:spPr>
        <a:xfrm>
          <a:off x="1816744" y="1340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160290</xdr:rowOff>
    </xdr:from>
    <xdr:ext cx="405111" cy="259045"/>
    <xdr:sp macro="" textlink="">
      <xdr:nvSpPr>
        <xdr:cNvPr id="315" name="n_4mainValue【公営住宅】&#10;有形固定資産減価償却率">
          <a:extLst>
            <a:ext uri="{FF2B5EF4-FFF2-40B4-BE49-F238E27FC236}">
              <a16:creationId xmlns:a16="http://schemas.microsoft.com/office/drawing/2014/main" id="{0ED6D869-94DB-4818-8100-1D03A510B7FB}"/>
            </a:ext>
          </a:extLst>
        </xdr:cNvPr>
        <xdr:cNvSpPr txBox="1"/>
      </xdr:nvSpPr>
      <xdr:spPr>
        <a:xfrm>
          <a:off x="927744" y="13361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6" name="正方形/長方形 315">
          <a:extLst>
            <a:ext uri="{FF2B5EF4-FFF2-40B4-BE49-F238E27FC236}">
              <a16:creationId xmlns:a16="http://schemas.microsoft.com/office/drawing/2014/main" id="{47887CA4-C3E7-4188-B081-4DA0C30E040E}"/>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7" name="正方形/長方形 316">
          <a:extLst>
            <a:ext uri="{FF2B5EF4-FFF2-40B4-BE49-F238E27FC236}">
              <a16:creationId xmlns:a16="http://schemas.microsoft.com/office/drawing/2014/main" id="{73F7D530-612D-4DFF-AAC2-66582390168E}"/>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8" name="正方形/長方形 317">
          <a:extLst>
            <a:ext uri="{FF2B5EF4-FFF2-40B4-BE49-F238E27FC236}">
              <a16:creationId xmlns:a16="http://schemas.microsoft.com/office/drawing/2014/main" id="{57515352-0E0B-481F-8CC1-4433AFC392F6}"/>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9" name="正方形/長方形 318">
          <a:extLst>
            <a:ext uri="{FF2B5EF4-FFF2-40B4-BE49-F238E27FC236}">
              <a16:creationId xmlns:a16="http://schemas.microsoft.com/office/drawing/2014/main" id="{5338E856-1462-4204-B2DA-BD55151A05EB}"/>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0" name="正方形/長方形 319">
          <a:extLst>
            <a:ext uri="{FF2B5EF4-FFF2-40B4-BE49-F238E27FC236}">
              <a16:creationId xmlns:a16="http://schemas.microsoft.com/office/drawing/2014/main" id="{6E4F9B9F-39B3-4B94-AA30-654FBEA16E5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1" name="正方形/長方形 320">
          <a:extLst>
            <a:ext uri="{FF2B5EF4-FFF2-40B4-BE49-F238E27FC236}">
              <a16:creationId xmlns:a16="http://schemas.microsoft.com/office/drawing/2014/main" id="{53AD5691-7A25-401F-B020-ED599AE39C3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2" name="正方形/長方形 321">
          <a:extLst>
            <a:ext uri="{FF2B5EF4-FFF2-40B4-BE49-F238E27FC236}">
              <a16:creationId xmlns:a16="http://schemas.microsoft.com/office/drawing/2014/main" id="{EAAFAB91-5963-43A1-887F-152267A94396}"/>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3" name="正方形/長方形 322">
          <a:extLst>
            <a:ext uri="{FF2B5EF4-FFF2-40B4-BE49-F238E27FC236}">
              <a16:creationId xmlns:a16="http://schemas.microsoft.com/office/drawing/2014/main" id="{6E7F78F2-66CA-4489-8CFA-23B1FC3707B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4" name="テキスト ボックス 323">
          <a:extLst>
            <a:ext uri="{FF2B5EF4-FFF2-40B4-BE49-F238E27FC236}">
              <a16:creationId xmlns:a16="http://schemas.microsoft.com/office/drawing/2014/main" id="{8CC89A58-6960-4FFF-8980-77364729C105}"/>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5" name="直線コネクタ 324">
          <a:extLst>
            <a:ext uri="{FF2B5EF4-FFF2-40B4-BE49-F238E27FC236}">
              <a16:creationId xmlns:a16="http://schemas.microsoft.com/office/drawing/2014/main" id="{65D81D94-5F77-49E4-858B-26905F56A44B}"/>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6" name="直線コネクタ 325">
          <a:extLst>
            <a:ext uri="{FF2B5EF4-FFF2-40B4-BE49-F238E27FC236}">
              <a16:creationId xmlns:a16="http://schemas.microsoft.com/office/drawing/2014/main" id="{0243945D-94D6-487B-989C-FCF8A05C471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7" name="テキスト ボックス 326">
          <a:extLst>
            <a:ext uri="{FF2B5EF4-FFF2-40B4-BE49-F238E27FC236}">
              <a16:creationId xmlns:a16="http://schemas.microsoft.com/office/drawing/2014/main" id="{5028614E-8D5A-4C9F-9BB3-A61CDBB0D6D1}"/>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8" name="直線コネクタ 327">
          <a:extLst>
            <a:ext uri="{FF2B5EF4-FFF2-40B4-BE49-F238E27FC236}">
              <a16:creationId xmlns:a16="http://schemas.microsoft.com/office/drawing/2014/main" id="{7EBDFC51-6843-428B-8A8D-BE10F5C26E65}"/>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9" name="テキスト ボックス 328">
          <a:extLst>
            <a:ext uri="{FF2B5EF4-FFF2-40B4-BE49-F238E27FC236}">
              <a16:creationId xmlns:a16="http://schemas.microsoft.com/office/drawing/2014/main" id="{8B147796-388F-403B-A958-A1767FA185E4}"/>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0" name="直線コネクタ 329">
          <a:extLst>
            <a:ext uri="{FF2B5EF4-FFF2-40B4-BE49-F238E27FC236}">
              <a16:creationId xmlns:a16="http://schemas.microsoft.com/office/drawing/2014/main" id="{44A64A4F-43EA-4CEE-8373-97563FF9B262}"/>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1" name="テキスト ボックス 330">
          <a:extLst>
            <a:ext uri="{FF2B5EF4-FFF2-40B4-BE49-F238E27FC236}">
              <a16:creationId xmlns:a16="http://schemas.microsoft.com/office/drawing/2014/main" id="{17011678-4EA3-48CE-82E1-A4D5DE62A708}"/>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2" name="直線コネクタ 331">
          <a:extLst>
            <a:ext uri="{FF2B5EF4-FFF2-40B4-BE49-F238E27FC236}">
              <a16:creationId xmlns:a16="http://schemas.microsoft.com/office/drawing/2014/main" id="{7EED1184-44E7-4752-B23A-FC0E33798D6E}"/>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3" name="テキスト ボックス 332">
          <a:extLst>
            <a:ext uri="{FF2B5EF4-FFF2-40B4-BE49-F238E27FC236}">
              <a16:creationId xmlns:a16="http://schemas.microsoft.com/office/drawing/2014/main" id="{817D5244-4AC2-423A-A307-39570E892CD7}"/>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4" name="直線コネクタ 333">
          <a:extLst>
            <a:ext uri="{FF2B5EF4-FFF2-40B4-BE49-F238E27FC236}">
              <a16:creationId xmlns:a16="http://schemas.microsoft.com/office/drawing/2014/main" id="{C00B4F56-B369-490B-B321-5D641F97E087}"/>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5" name="テキスト ボックス 334">
          <a:extLst>
            <a:ext uri="{FF2B5EF4-FFF2-40B4-BE49-F238E27FC236}">
              <a16:creationId xmlns:a16="http://schemas.microsoft.com/office/drawing/2014/main" id="{30574F30-310B-4B81-B572-7D9DF926E854}"/>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6" name="直線コネクタ 335">
          <a:extLst>
            <a:ext uri="{FF2B5EF4-FFF2-40B4-BE49-F238E27FC236}">
              <a16:creationId xmlns:a16="http://schemas.microsoft.com/office/drawing/2014/main" id="{231273C4-01E5-40C0-8F4C-397D0B25B934}"/>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7" name="テキスト ボックス 336">
          <a:extLst>
            <a:ext uri="{FF2B5EF4-FFF2-40B4-BE49-F238E27FC236}">
              <a16:creationId xmlns:a16="http://schemas.microsoft.com/office/drawing/2014/main" id="{5771BF4A-AD50-44A2-9FA9-BB14AC0F985F}"/>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8" name="【公営住宅】&#10;一人当たり面積グラフ枠">
          <a:extLst>
            <a:ext uri="{FF2B5EF4-FFF2-40B4-BE49-F238E27FC236}">
              <a16:creationId xmlns:a16="http://schemas.microsoft.com/office/drawing/2014/main" id="{6F513071-E457-4867-A038-6435455AE968}"/>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128015</xdr:rowOff>
    </xdr:from>
    <xdr:to>
      <xdr:col>54</xdr:col>
      <xdr:colOff>189865</xdr:colOff>
      <xdr:row>86</xdr:row>
      <xdr:rowOff>99061</xdr:rowOff>
    </xdr:to>
    <xdr:cxnSp macro="">
      <xdr:nvCxnSpPr>
        <xdr:cNvPr id="339" name="直線コネクタ 338">
          <a:extLst>
            <a:ext uri="{FF2B5EF4-FFF2-40B4-BE49-F238E27FC236}">
              <a16:creationId xmlns:a16="http://schemas.microsoft.com/office/drawing/2014/main" id="{10F5835E-F4DF-4B25-8CB7-1A493639FD0D}"/>
            </a:ext>
          </a:extLst>
        </xdr:cNvPr>
        <xdr:cNvCxnSpPr/>
      </xdr:nvCxnSpPr>
      <xdr:spPr>
        <a:xfrm flipV="1">
          <a:off x="10476865" y="13329665"/>
          <a:ext cx="0" cy="151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340" name="【公営住宅】&#10;一人当たり面積最小値テキスト">
          <a:extLst>
            <a:ext uri="{FF2B5EF4-FFF2-40B4-BE49-F238E27FC236}">
              <a16:creationId xmlns:a16="http://schemas.microsoft.com/office/drawing/2014/main" id="{C540C03D-2478-4FFF-A8FD-D7C20C2B1956}"/>
            </a:ext>
          </a:extLst>
        </xdr:cNvPr>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341" name="直線コネクタ 340">
          <a:extLst>
            <a:ext uri="{FF2B5EF4-FFF2-40B4-BE49-F238E27FC236}">
              <a16:creationId xmlns:a16="http://schemas.microsoft.com/office/drawing/2014/main" id="{BD07B1B9-3367-4F7C-B2AA-96EED66E992C}"/>
            </a:ext>
          </a:extLst>
        </xdr:cNvPr>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74692</xdr:rowOff>
    </xdr:from>
    <xdr:ext cx="469744" cy="259045"/>
    <xdr:sp macro="" textlink="">
      <xdr:nvSpPr>
        <xdr:cNvPr id="342" name="【公営住宅】&#10;一人当たり面積最大値テキスト">
          <a:extLst>
            <a:ext uri="{FF2B5EF4-FFF2-40B4-BE49-F238E27FC236}">
              <a16:creationId xmlns:a16="http://schemas.microsoft.com/office/drawing/2014/main" id="{84953DBE-BD6E-4B98-9C09-BC7C36B912AE}"/>
            </a:ext>
          </a:extLst>
        </xdr:cNvPr>
        <xdr:cNvSpPr txBox="1"/>
      </xdr:nvSpPr>
      <xdr:spPr>
        <a:xfrm>
          <a:off x="10515600" y="13104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128015</xdr:rowOff>
    </xdr:from>
    <xdr:to>
      <xdr:col>55</xdr:col>
      <xdr:colOff>88900</xdr:colOff>
      <xdr:row>77</xdr:row>
      <xdr:rowOff>128015</xdr:rowOff>
    </xdr:to>
    <xdr:cxnSp macro="">
      <xdr:nvCxnSpPr>
        <xdr:cNvPr id="343" name="直線コネクタ 342">
          <a:extLst>
            <a:ext uri="{FF2B5EF4-FFF2-40B4-BE49-F238E27FC236}">
              <a16:creationId xmlns:a16="http://schemas.microsoft.com/office/drawing/2014/main" id="{BA626942-6EC0-42EE-A996-F5723BE72EBE}"/>
            </a:ext>
          </a:extLst>
        </xdr:cNvPr>
        <xdr:cNvCxnSpPr/>
      </xdr:nvCxnSpPr>
      <xdr:spPr>
        <a:xfrm>
          <a:off x="10388600" y="13329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54373</xdr:rowOff>
    </xdr:from>
    <xdr:ext cx="469744" cy="259045"/>
    <xdr:sp macro="" textlink="">
      <xdr:nvSpPr>
        <xdr:cNvPr id="344" name="【公営住宅】&#10;一人当たり面積平均値テキスト">
          <a:extLst>
            <a:ext uri="{FF2B5EF4-FFF2-40B4-BE49-F238E27FC236}">
              <a16:creationId xmlns:a16="http://schemas.microsoft.com/office/drawing/2014/main" id="{2D59F6E8-E617-40C1-9320-7EFA8448D306}"/>
            </a:ext>
          </a:extLst>
        </xdr:cNvPr>
        <xdr:cNvSpPr txBox="1"/>
      </xdr:nvSpPr>
      <xdr:spPr>
        <a:xfrm>
          <a:off x="10515600" y="142847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31496</xdr:rowOff>
    </xdr:from>
    <xdr:to>
      <xdr:col>55</xdr:col>
      <xdr:colOff>50800</xdr:colOff>
      <xdr:row>84</xdr:row>
      <xdr:rowOff>133096</xdr:rowOff>
    </xdr:to>
    <xdr:sp macro="" textlink="">
      <xdr:nvSpPr>
        <xdr:cNvPr id="345" name="フローチャート: 判断 344">
          <a:extLst>
            <a:ext uri="{FF2B5EF4-FFF2-40B4-BE49-F238E27FC236}">
              <a16:creationId xmlns:a16="http://schemas.microsoft.com/office/drawing/2014/main" id="{CB8CD50A-61F8-4875-8052-A29247A23532}"/>
            </a:ext>
          </a:extLst>
        </xdr:cNvPr>
        <xdr:cNvSpPr/>
      </xdr:nvSpPr>
      <xdr:spPr>
        <a:xfrm>
          <a:off x="10426700" y="1443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43687</xdr:rowOff>
    </xdr:from>
    <xdr:to>
      <xdr:col>50</xdr:col>
      <xdr:colOff>165100</xdr:colOff>
      <xdr:row>84</xdr:row>
      <xdr:rowOff>145287</xdr:rowOff>
    </xdr:to>
    <xdr:sp macro="" textlink="">
      <xdr:nvSpPr>
        <xdr:cNvPr id="346" name="フローチャート: 判断 345">
          <a:extLst>
            <a:ext uri="{FF2B5EF4-FFF2-40B4-BE49-F238E27FC236}">
              <a16:creationId xmlns:a16="http://schemas.microsoft.com/office/drawing/2014/main" id="{58627FCD-3456-4B44-ADD0-DCEB26700D0F}"/>
            </a:ext>
          </a:extLst>
        </xdr:cNvPr>
        <xdr:cNvSpPr/>
      </xdr:nvSpPr>
      <xdr:spPr>
        <a:xfrm>
          <a:off x="9588500" y="1444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7113</xdr:rowOff>
    </xdr:from>
    <xdr:to>
      <xdr:col>46</xdr:col>
      <xdr:colOff>38100</xdr:colOff>
      <xdr:row>84</xdr:row>
      <xdr:rowOff>108713</xdr:rowOff>
    </xdr:to>
    <xdr:sp macro="" textlink="">
      <xdr:nvSpPr>
        <xdr:cNvPr id="347" name="フローチャート: 判断 346">
          <a:extLst>
            <a:ext uri="{FF2B5EF4-FFF2-40B4-BE49-F238E27FC236}">
              <a16:creationId xmlns:a16="http://schemas.microsoft.com/office/drawing/2014/main" id="{3BC4A0B5-E8AF-4733-8480-6893F9277A85}"/>
            </a:ext>
          </a:extLst>
        </xdr:cNvPr>
        <xdr:cNvSpPr/>
      </xdr:nvSpPr>
      <xdr:spPr>
        <a:xfrm>
          <a:off x="8699500" y="14408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1015</xdr:rowOff>
    </xdr:from>
    <xdr:to>
      <xdr:col>41</xdr:col>
      <xdr:colOff>101600</xdr:colOff>
      <xdr:row>84</xdr:row>
      <xdr:rowOff>102615</xdr:rowOff>
    </xdr:to>
    <xdr:sp macro="" textlink="">
      <xdr:nvSpPr>
        <xdr:cNvPr id="348" name="フローチャート: 判断 347">
          <a:extLst>
            <a:ext uri="{FF2B5EF4-FFF2-40B4-BE49-F238E27FC236}">
              <a16:creationId xmlns:a16="http://schemas.microsoft.com/office/drawing/2014/main" id="{298F230C-5152-47D6-88B4-D4B6F9FC3253}"/>
            </a:ext>
          </a:extLst>
        </xdr:cNvPr>
        <xdr:cNvSpPr/>
      </xdr:nvSpPr>
      <xdr:spPr>
        <a:xfrm>
          <a:off x="7810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159513</xdr:rowOff>
    </xdr:from>
    <xdr:to>
      <xdr:col>36</xdr:col>
      <xdr:colOff>165100</xdr:colOff>
      <xdr:row>84</xdr:row>
      <xdr:rowOff>89663</xdr:rowOff>
    </xdr:to>
    <xdr:sp macro="" textlink="">
      <xdr:nvSpPr>
        <xdr:cNvPr id="349" name="フローチャート: 判断 348">
          <a:extLst>
            <a:ext uri="{FF2B5EF4-FFF2-40B4-BE49-F238E27FC236}">
              <a16:creationId xmlns:a16="http://schemas.microsoft.com/office/drawing/2014/main" id="{8A5FD53E-085E-4EB3-9BB6-111BB00883CF}"/>
            </a:ext>
          </a:extLst>
        </xdr:cNvPr>
        <xdr:cNvSpPr/>
      </xdr:nvSpPr>
      <xdr:spPr>
        <a:xfrm>
          <a:off x="6921500" y="14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044DABC1-5732-472F-A45E-B9988817271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2E241210-3629-4E7C-AEDA-35540F2E35DE}"/>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681F7A8-217C-40F7-AAC6-898831B1853F}"/>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976E2B27-89DA-4FEF-83B5-8645478B9A53}"/>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8CAE135B-23CF-4DEC-975F-377EEF985BE6}"/>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23876</xdr:rowOff>
    </xdr:from>
    <xdr:to>
      <xdr:col>55</xdr:col>
      <xdr:colOff>50800</xdr:colOff>
      <xdr:row>86</xdr:row>
      <xdr:rowOff>125476</xdr:rowOff>
    </xdr:to>
    <xdr:sp macro="" textlink="">
      <xdr:nvSpPr>
        <xdr:cNvPr id="355" name="楕円 354">
          <a:extLst>
            <a:ext uri="{FF2B5EF4-FFF2-40B4-BE49-F238E27FC236}">
              <a16:creationId xmlns:a16="http://schemas.microsoft.com/office/drawing/2014/main" id="{8CCEA435-EDDF-428D-921D-10C142AD01BA}"/>
            </a:ext>
          </a:extLst>
        </xdr:cNvPr>
        <xdr:cNvSpPr/>
      </xdr:nvSpPr>
      <xdr:spPr>
        <a:xfrm>
          <a:off x="10426700" y="1476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110253</xdr:rowOff>
    </xdr:from>
    <xdr:ext cx="469744" cy="259045"/>
    <xdr:sp macro="" textlink="">
      <xdr:nvSpPr>
        <xdr:cNvPr id="356" name="【公営住宅】&#10;一人当たり面積該当値テキスト">
          <a:extLst>
            <a:ext uri="{FF2B5EF4-FFF2-40B4-BE49-F238E27FC236}">
              <a16:creationId xmlns:a16="http://schemas.microsoft.com/office/drawing/2014/main" id="{A8F63E8E-21B9-487A-940F-191CF5CDC38F}"/>
            </a:ext>
          </a:extLst>
        </xdr:cNvPr>
        <xdr:cNvSpPr txBox="1"/>
      </xdr:nvSpPr>
      <xdr:spPr>
        <a:xfrm>
          <a:off x="10515600" y="14683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14732</xdr:rowOff>
    </xdr:from>
    <xdr:to>
      <xdr:col>50</xdr:col>
      <xdr:colOff>165100</xdr:colOff>
      <xdr:row>86</xdr:row>
      <xdr:rowOff>116332</xdr:rowOff>
    </xdr:to>
    <xdr:sp macro="" textlink="">
      <xdr:nvSpPr>
        <xdr:cNvPr id="357" name="楕円 356">
          <a:extLst>
            <a:ext uri="{FF2B5EF4-FFF2-40B4-BE49-F238E27FC236}">
              <a16:creationId xmlns:a16="http://schemas.microsoft.com/office/drawing/2014/main" id="{E3217F71-C441-454F-B224-1936DD873BC5}"/>
            </a:ext>
          </a:extLst>
        </xdr:cNvPr>
        <xdr:cNvSpPr/>
      </xdr:nvSpPr>
      <xdr:spPr>
        <a:xfrm>
          <a:off x="9588500" y="1475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65532</xdr:rowOff>
    </xdr:from>
    <xdr:to>
      <xdr:col>55</xdr:col>
      <xdr:colOff>0</xdr:colOff>
      <xdr:row>86</xdr:row>
      <xdr:rowOff>74676</xdr:rowOff>
    </xdr:to>
    <xdr:cxnSp macro="">
      <xdr:nvCxnSpPr>
        <xdr:cNvPr id="358" name="直線コネクタ 357">
          <a:extLst>
            <a:ext uri="{FF2B5EF4-FFF2-40B4-BE49-F238E27FC236}">
              <a16:creationId xmlns:a16="http://schemas.microsoft.com/office/drawing/2014/main" id="{173ECBA3-3C1C-4ED3-A431-F741C8F86BCA}"/>
            </a:ext>
          </a:extLst>
        </xdr:cNvPr>
        <xdr:cNvCxnSpPr/>
      </xdr:nvCxnSpPr>
      <xdr:spPr>
        <a:xfrm>
          <a:off x="9639300" y="1481023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10922</xdr:rowOff>
    </xdr:from>
    <xdr:to>
      <xdr:col>46</xdr:col>
      <xdr:colOff>38100</xdr:colOff>
      <xdr:row>86</xdr:row>
      <xdr:rowOff>112522</xdr:rowOff>
    </xdr:to>
    <xdr:sp macro="" textlink="">
      <xdr:nvSpPr>
        <xdr:cNvPr id="359" name="楕円 358">
          <a:extLst>
            <a:ext uri="{FF2B5EF4-FFF2-40B4-BE49-F238E27FC236}">
              <a16:creationId xmlns:a16="http://schemas.microsoft.com/office/drawing/2014/main" id="{BFEA7FEC-3A25-4896-9CB0-6FDCD5A4CA3A}"/>
            </a:ext>
          </a:extLst>
        </xdr:cNvPr>
        <xdr:cNvSpPr/>
      </xdr:nvSpPr>
      <xdr:spPr>
        <a:xfrm>
          <a:off x="8699500" y="1475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61722</xdr:rowOff>
    </xdr:from>
    <xdr:to>
      <xdr:col>50</xdr:col>
      <xdr:colOff>114300</xdr:colOff>
      <xdr:row>86</xdr:row>
      <xdr:rowOff>65532</xdr:rowOff>
    </xdr:to>
    <xdr:cxnSp macro="">
      <xdr:nvCxnSpPr>
        <xdr:cNvPr id="360" name="直線コネクタ 359">
          <a:extLst>
            <a:ext uri="{FF2B5EF4-FFF2-40B4-BE49-F238E27FC236}">
              <a16:creationId xmlns:a16="http://schemas.microsoft.com/office/drawing/2014/main" id="{AF1D4FD6-3736-4A39-B39A-31CAC3734EC3}"/>
            </a:ext>
          </a:extLst>
        </xdr:cNvPr>
        <xdr:cNvCxnSpPr/>
      </xdr:nvCxnSpPr>
      <xdr:spPr>
        <a:xfrm>
          <a:off x="8750300" y="14806422"/>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11685</xdr:rowOff>
    </xdr:from>
    <xdr:to>
      <xdr:col>41</xdr:col>
      <xdr:colOff>101600</xdr:colOff>
      <xdr:row>86</xdr:row>
      <xdr:rowOff>113285</xdr:rowOff>
    </xdr:to>
    <xdr:sp macro="" textlink="">
      <xdr:nvSpPr>
        <xdr:cNvPr id="361" name="楕円 360">
          <a:extLst>
            <a:ext uri="{FF2B5EF4-FFF2-40B4-BE49-F238E27FC236}">
              <a16:creationId xmlns:a16="http://schemas.microsoft.com/office/drawing/2014/main" id="{F5FE88D9-B782-446F-B890-6097F2A6E57B}"/>
            </a:ext>
          </a:extLst>
        </xdr:cNvPr>
        <xdr:cNvSpPr/>
      </xdr:nvSpPr>
      <xdr:spPr>
        <a:xfrm>
          <a:off x="7810500" y="1475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61722</xdr:rowOff>
    </xdr:from>
    <xdr:to>
      <xdr:col>45</xdr:col>
      <xdr:colOff>177800</xdr:colOff>
      <xdr:row>86</xdr:row>
      <xdr:rowOff>62485</xdr:rowOff>
    </xdr:to>
    <xdr:cxnSp macro="">
      <xdr:nvCxnSpPr>
        <xdr:cNvPr id="362" name="直線コネクタ 361">
          <a:extLst>
            <a:ext uri="{FF2B5EF4-FFF2-40B4-BE49-F238E27FC236}">
              <a16:creationId xmlns:a16="http://schemas.microsoft.com/office/drawing/2014/main" id="{4B7273BE-F2DF-4672-9502-3903C7A97479}"/>
            </a:ext>
          </a:extLst>
        </xdr:cNvPr>
        <xdr:cNvCxnSpPr/>
      </xdr:nvCxnSpPr>
      <xdr:spPr>
        <a:xfrm flipV="1">
          <a:off x="7861300" y="14806422"/>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11685</xdr:rowOff>
    </xdr:from>
    <xdr:to>
      <xdr:col>36</xdr:col>
      <xdr:colOff>165100</xdr:colOff>
      <xdr:row>86</xdr:row>
      <xdr:rowOff>113285</xdr:rowOff>
    </xdr:to>
    <xdr:sp macro="" textlink="">
      <xdr:nvSpPr>
        <xdr:cNvPr id="363" name="楕円 362">
          <a:extLst>
            <a:ext uri="{FF2B5EF4-FFF2-40B4-BE49-F238E27FC236}">
              <a16:creationId xmlns:a16="http://schemas.microsoft.com/office/drawing/2014/main" id="{4037DB5D-5250-48E0-BF5E-AEF72FB5DD8E}"/>
            </a:ext>
          </a:extLst>
        </xdr:cNvPr>
        <xdr:cNvSpPr/>
      </xdr:nvSpPr>
      <xdr:spPr>
        <a:xfrm>
          <a:off x="6921500" y="1475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62485</xdr:rowOff>
    </xdr:from>
    <xdr:to>
      <xdr:col>41</xdr:col>
      <xdr:colOff>50800</xdr:colOff>
      <xdr:row>86</xdr:row>
      <xdr:rowOff>62485</xdr:rowOff>
    </xdr:to>
    <xdr:cxnSp macro="">
      <xdr:nvCxnSpPr>
        <xdr:cNvPr id="364" name="直線コネクタ 363">
          <a:extLst>
            <a:ext uri="{FF2B5EF4-FFF2-40B4-BE49-F238E27FC236}">
              <a16:creationId xmlns:a16="http://schemas.microsoft.com/office/drawing/2014/main" id="{F4AC9627-E809-4C4C-9074-5155715E2A94}"/>
            </a:ext>
          </a:extLst>
        </xdr:cNvPr>
        <xdr:cNvCxnSpPr/>
      </xdr:nvCxnSpPr>
      <xdr:spPr>
        <a:xfrm>
          <a:off x="6972300" y="14807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161814</xdr:rowOff>
    </xdr:from>
    <xdr:ext cx="469744" cy="259045"/>
    <xdr:sp macro="" textlink="">
      <xdr:nvSpPr>
        <xdr:cNvPr id="365" name="n_1aveValue【公営住宅】&#10;一人当たり面積">
          <a:extLst>
            <a:ext uri="{FF2B5EF4-FFF2-40B4-BE49-F238E27FC236}">
              <a16:creationId xmlns:a16="http://schemas.microsoft.com/office/drawing/2014/main" id="{64CE2231-9DD8-4695-81DC-ABE3B5DBC28F}"/>
            </a:ext>
          </a:extLst>
        </xdr:cNvPr>
        <xdr:cNvSpPr txBox="1"/>
      </xdr:nvSpPr>
      <xdr:spPr>
        <a:xfrm>
          <a:off x="9391727" y="14220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125240</xdr:rowOff>
    </xdr:from>
    <xdr:ext cx="469744" cy="259045"/>
    <xdr:sp macro="" textlink="">
      <xdr:nvSpPr>
        <xdr:cNvPr id="366" name="n_2aveValue【公営住宅】&#10;一人当たり面積">
          <a:extLst>
            <a:ext uri="{FF2B5EF4-FFF2-40B4-BE49-F238E27FC236}">
              <a16:creationId xmlns:a16="http://schemas.microsoft.com/office/drawing/2014/main" id="{C59F5847-1BAA-4C86-8EFE-ED59C511DCA0}"/>
            </a:ext>
          </a:extLst>
        </xdr:cNvPr>
        <xdr:cNvSpPr txBox="1"/>
      </xdr:nvSpPr>
      <xdr:spPr>
        <a:xfrm>
          <a:off x="8515427" y="14184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119142</xdr:rowOff>
    </xdr:from>
    <xdr:ext cx="469744" cy="259045"/>
    <xdr:sp macro="" textlink="">
      <xdr:nvSpPr>
        <xdr:cNvPr id="367" name="n_3aveValue【公営住宅】&#10;一人当たり面積">
          <a:extLst>
            <a:ext uri="{FF2B5EF4-FFF2-40B4-BE49-F238E27FC236}">
              <a16:creationId xmlns:a16="http://schemas.microsoft.com/office/drawing/2014/main" id="{32C1768B-A1A3-447D-A733-66672EA38AAB}"/>
            </a:ext>
          </a:extLst>
        </xdr:cNvPr>
        <xdr:cNvSpPr txBox="1"/>
      </xdr:nvSpPr>
      <xdr:spPr>
        <a:xfrm>
          <a:off x="7626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106190</xdr:rowOff>
    </xdr:from>
    <xdr:ext cx="469744" cy="259045"/>
    <xdr:sp macro="" textlink="">
      <xdr:nvSpPr>
        <xdr:cNvPr id="368" name="n_4aveValue【公営住宅】&#10;一人当たり面積">
          <a:extLst>
            <a:ext uri="{FF2B5EF4-FFF2-40B4-BE49-F238E27FC236}">
              <a16:creationId xmlns:a16="http://schemas.microsoft.com/office/drawing/2014/main" id="{0A76ABDE-95A9-4B48-8ED1-F1E68AB137C3}"/>
            </a:ext>
          </a:extLst>
        </xdr:cNvPr>
        <xdr:cNvSpPr txBox="1"/>
      </xdr:nvSpPr>
      <xdr:spPr>
        <a:xfrm>
          <a:off x="6737427" y="14165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107459</xdr:rowOff>
    </xdr:from>
    <xdr:ext cx="469744" cy="259045"/>
    <xdr:sp macro="" textlink="">
      <xdr:nvSpPr>
        <xdr:cNvPr id="369" name="n_1mainValue【公営住宅】&#10;一人当たり面積">
          <a:extLst>
            <a:ext uri="{FF2B5EF4-FFF2-40B4-BE49-F238E27FC236}">
              <a16:creationId xmlns:a16="http://schemas.microsoft.com/office/drawing/2014/main" id="{D7CDA990-BF5D-44CD-A7E5-497112A3DF3F}"/>
            </a:ext>
          </a:extLst>
        </xdr:cNvPr>
        <xdr:cNvSpPr txBox="1"/>
      </xdr:nvSpPr>
      <xdr:spPr>
        <a:xfrm>
          <a:off x="9391727" y="1485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103649</xdr:rowOff>
    </xdr:from>
    <xdr:ext cx="469744" cy="259045"/>
    <xdr:sp macro="" textlink="">
      <xdr:nvSpPr>
        <xdr:cNvPr id="370" name="n_2mainValue【公営住宅】&#10;一人当たり面積">
          <a:extLst>
            <a:ext uri="{FF2B5EF4-FFF2-40B4-BE49-F238E27FC236}">
              <a16:creationId xmlns:a16="http://schemas.microsoft.com/office/drawing/2014/main" id="{BCBAA80D-A2D9-421F-B6E8-964ED3BAFA5C}"/>
            </a:ext>
          </a:extLst>
        </xdr:cNvPr>
        <xdr:cNvSpPr txBox="1"/>
      </xdr:nvSpPr>
      <xdr:spPr>
        <a:xfrm>
          <a:off x="8515427" y="14848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104412</xdr:rowOff>
    </xdr:from>
    <xdr:ext cx="469744" cy="259045"/>
    <xdr:sp macro="" textlink="">
      <xdr:nvSpPr>
        <xdr:cNvPr id="371" name="n_3mainValue【公営住宅】&#10;一人当たり面積">
          <a:extLst>
            <a:ext uri="{FF2B5EF4-FFF2-40B4-BE49-F238E27FC236}">
              <a16:creationId xmlns:a16="http://schemas.microsoft.com/office/drawing/2014/main" id="{932ADC4B-3A86-4AC5-B659-3EE1E5CFC970}"/>
            </a:ext>
          </a:extLst>
        </xdr:cNvPr>
        <xdr:cNvSpPr txBox="1"/>
      </xdr:nvSpPr>
      <xdr:spPr>
        <a:xfrm>
          <a:off x="7626427" y="14849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104412</xdr:rowOff>
    </xdr:from>
    <xdr:ext cx="469744" cy="259045"/>
    <xdr:sp macro="" textlink="">
      <xdr:nvSpPr>
        <xdr:cNvPr id="372" name="n_4mainValue【公営住宅】&#10;一人当たり面積">
          <a:extLst>
            <a:ext uri="{FF2B5EF4-FFF2-40B4-BE49-F238E27FC236}">
              <a16:creationId xmlns:a16="http://schemas.microsoft.com/office/drawing/2014/main" id="{0D81C725-A9FC-44D7-BDAE-9847A9753C62}"/>
            </a:ext>
          </a:extLst>
        </xdr:cNvPr>
        <xdr:cNvSpPr txBox="1"/>
      </xdr:nvSpPr>
      <xdr:spPr>
        <a:xfrm>
          <a:off x="6737427" y="14849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3" name="正方形/長方形 372">
          <a:extLst>
            <a:ext uri="{FF2B5EF4-FFF2-40B4-BE49-F238E27FC236}">
              <a16:creationId xmlns:a16="http://schemas.microsoft.com/office/drawing/2014/main" id="{72B5D5B3-592E-440A-9DB3-74A0F5E1039A}"/>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4" name="正方形/長方形 373">
          <a:extLst>
            <a:ext uri="{FF2B5EF4-FFF2-40B4-BE49-F238E27FC236}">
              <a16:creationId xmlns:a16="http://schemas.microsoft.com/office/drawing/2014/main" id="{4DCB5DF8-9A30-40C5-93D7-F96E48135BF5}"/>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5" name="正方形/長方形 374">
          <a:extLst>
            <a:ext uri="{FF2B5EF4-FFF2-40B4-BE49-F238E27FC236}">
              <a16:creationId xmlns:a16="http://schemas.microsoft.com/office/drawing/2014/main" id="{894B9639-821C-4E32-ADCB-DEAFA829936D}"/>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6" name="正方形/長方形 375">
          <a:extLst>
            <a:ext uri="{FF2B5EF4-FFF2-40B4-BE49-F238E27FC236}">
              <a16:creationId xmlns:a16="http://schemas.microsoft.com/office/drawing/2014/main" id="{EE4483D1-6E52-4A35-B542-54351DFA730F}"/>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7" name="正方形/長方形 376">
          <a:extLst>
            <a:ext uri="{FF2B5EF4-FFF2-40B4-BE49-F238E27FC236}">
              <a16:creationId xmlns:a16="http://schemas.microsoft.com/office/drawing/2014/main" id="{9D1F30C7-84E7-4140-B453-705CEE7D1112}"/>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8" name="正方形/長方形 377">
          <a:extLst>
            <a:ext uri="{FF2B5EF4-FFF2-40B4-BE49-F238E27FC236}">
              <a16:creationId xmlns:a16="http://schemas.microsoft.com/office/drawing/2014/main" id="{4B5B6ACF-E0C4-47F6-A7B6-1272D521EB6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9" name="正方形/長方形 378">
          <a:extLst>
            <a:ext uri="{FF2B5EF4-FFF2-40B4-BE49-F238E27FC236}">
              <a16:creationId xmlns:a16="http://schemas.microsoft.com/office/drawing/2014/main" id="{1AA466C3-ABED-4E5B-A57E-820D007EDCEF}"/>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0" name="正方形/長方形 379">
          <a:extLst>
            <a:ext uri="{FF2B5EF4-FFF2-40B4-BE49-F238E27FC236}">
              <a16:creationId xmlns:a16="http://schemas.microsoft.com/office/drawing/2014/main" id="{8765A059-A748-4F50-B2A9-7C1E4CDD4674}"/>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1" name="正方形/長方形 380">
          <a:extLst>
            <a:ext uri="{FF2B5EF4-FFF2-40B4-BE49-F238E27FC236}">
              <a16:creationId xmlns:a16="http://schemas.microsoft.com/office/drawing/2014/main" id="{455933EC-56C2-452B-B297-CC5536A0863C}"/>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2" name="正方形/長方形 381">
          <a:extLst>
            <a:ext uri="{FF2B5EF4-FFF2-40B4-BE49-F238E27FC236}">
              <a16:creationId xmlns:a16="http://schemas.microsoft.com/office/drawing/2014/main" id="{56617F42-F5F1-426C-9D60-E80EF24856E6}"/>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3" name="正方形/長方形 382">
          <a:extLst>
            <a:ext uri="{FF2B5EF4-FFF2-40B4-BE49-F238E27FC236}">
              <a16:creationId xmlns:a16="http://schemas.microsoft.com/office/drawing/2014/main" id="{FF7C5590-2CB5-4BCD-821D-9E81541D3DD1}"/>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4" name="正方形/長方形 383">
          <a:extLst>
            <a:ext uri="{FF2B5EF4-FFF2-40B4-BE49-F238E27FC236}">
              <a16:creationId xmlns:a16="http://schemas.microsoft.com/office/drawing/2014/main" id="{1901A0A9-286D-4693-A878-498B85C7BEAC}"/>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5" name="正方形/長方形 384">
          <a:extLst>
            <a:ext uri="{FF2B5EF4-FFF2-40B4-BE49-F238E27FC236}">
              <a16:creationId xmlns:a16="http://schemas.microsoft.com/office/drawing/2014/main" id="{D4DB82DF-6D23-434B-BE37-FB741BC59D06}"/>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6" name="正方形/長方形 385">
          <a:extLst>
            <a:ext uri="{FF2B5EF4-FFF2-40B4-BE49-F238E27FC236}">
              <a16:creationId xmlns:a16="http://schemas.microsoft.com/office/drawing/2014/main" id="{12104A0B-4AB7-49D6-BA03-EF42DE0D863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7" name="正方形/長方形 386">
          <a:extLst>
            <a:ext uri="{FF2B5EF4-FFF2-40B4-BE49-F238E27FC236}">
              <a16:creationId xmlns:a16="http://schemas.microsoft.com/office/drawing/2014/main" id="{170F15C0-4B96-4360-914E-8CEF9463874B}"/>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8" name="正方形/長方形 387">
          <a:extLst>
            <a:ext uri="{FF2B5EF4-FFF2-40B4-BE49-F238E27FC236}">
              <a16:creationId xmlns:a16="http://schemas.microsoft.com/office/drawing/2014/main" id="{4F46D1FB-5B05-4A0C-8643-B8BA03919ADD}"/>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9" name="正方形/長方形 388">
          <a:extLst>
            <a:ext uri="{FF2B5EF4-FFF2-40B4-BE49-F238E27FC236}">
              <a16:creationId xmlns:a16="http://schemas.microsoft.com/office/drawing/2014/main" id="{05A21479-18B6-44FE-ABAD-A400046D07EE}"/>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0" name="正方形/長方形 389">
          <a:extLst>
            <a:ext uri="{FF2B5EF4-FFF2-40B4-BE49-F238E27FC236}">
              <a16:creationId xmlns:a16="http://schemas.microsoft.com/office/drawing/2014/main" id="{4DFFB7F9-1FB4-4BBB-BBB6-37B12F8AFB1F}"/>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1" name="正方形/長方形 390">
          <a:extLst>
            <a:ext uri="{FF2B5EF4-FFF2-40B4-BE49-F238E27FC236}">
              <a16:creationId xmlns:a16="http://schemas.microsoft.com/office/drawing/2014/main" id="{E943722B-E771-412F-8CFD-C0AFE05ABCED}"/>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2" name="正方形/長方形 391">
          <a:extLst>
            <a:ext uri="{FF2B5EF4-FFF2-40B4-BE49-F238E27FC236}">
              <a16:creationId xmlns:a16="http://schemas.microsoft.com/office/drawing/2014/main" id="{2C31153A-2DAA-42FE-AB31-ACFB0A2FB87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3" name="正方形/長方形 392">
          <a:extLst>
            <a:ext uri="{FF2B5EF4-FFF2-40B4-BE49-F238E27FC236}">
              <a16:creationId xmlns:a16="http://schemas.microsoft.com/office/drawing/2014/main" id="{DF48AAD5-F1FF-4EC1-9715-4B994A7571AC}"/>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4" name="正方形/長方形 393">
          <a:extLst>
            <a:ext uri="{FF2B5EF4-FFF2-40B4-BE49-F238E27FC236}">
              <a16:creationId xmlns:a16="http://schemas.microsoft.com/office/drawing/2014/main" id="{A8EC8A87-4C5B-4AA9-A417-B2EC34EC3288}"/>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5" name="正方形/長方形 394">
          <a:extLst>
            <a:ext uri="{FF2B5EF4-FFF2-40B4-BE49-F238E27FC236}">
              <a16:creationId xmlns:a16="http://schemas.microsoft.com/office/drawing/2014/main" id="{D7C3FC53-1D89-4AF3-8429-4AF4AD6E8461}"/>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6" name="正方形/長方形 395">
          <a:extLst>
            <a:ext uri="{FF2B5EF4-FFF2-40B4-BE49-F238E27FC236}">
              <a16:creationId xmlns:a16="http://schemas.microsoft.com/office/drawing/2014/main" id="{00832EDB-7BCD-4588-A884-1C18C0A25979}"/>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7" name="テキスト ボックス 396">
          <a:extLst>
            <a:ext uri="{FF2B5EF4-FFF2-40B4-BE49-F238E27FC236}">
              <a16:creationId xmlns:a16="http://schemas.microsoft.com/office/drawing/2014/main" id="{14EA0113-707C-4337-A6A8-C73BB9EFF4CA}"/>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8" name="直線コネクタ 397">
          <a:extLst>
            <a:ext uri="{FF2B5EF4-FFF2-40B4-BE49-F238E27FC236}">
              <a16:creationId xmlns:a16="http://schemas.microsoft.com/office/drawing/2014/main" id="{6A1B3465-E6E1-40A3-B6AF-5170875AE95B}"/>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9" name="テキスト ボックス 398">
          <a:extLst>
            <a:ext uri="{FF2B5EF4-FFF2-40B4-BE49-F238E27FC236}">
              <a16:creationId xmlns:a16="http://schemas.microsoft.com/office/drawing/2014/main" id="{1904092B-AEC0-4330-BC37-39A6801347CB}"/>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0" name="直線コネクタ 399">
          <a:extLst>
            <a:ext uri="{FF2B5EF4-FFF2-40B4-BE49-F238E27FC236}">
              <a16:creationId xmlns:a16="http://schemas.microsoft.com/office/drawing/2014/main" id="{9A15A066-7286-4B4A-B5E8-0FB4A62D1622}"/>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1" name="テキスト ボックス 400">
          <a:extLst>
            <a:ext uri="{FF2B5EF4-FFF2-40B4-BE49-F238E27FC236}">
              <a16:creationId xmlns:a16="http://schemas.microsoft.com/office/drawing/2014/main" id="{358E7961-1973-43D7-AD48-7DF242C7794E}"/>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2" name="直線コネクタ 401">
          <a:extLst>
            <a:ext uri="{FF2B5EF4-FFF2-40B4-BE49-F238E27FC236}">
              <a16:creationId xmlns:a16="http://schemas.microsoft.com/office/drawing/2014/main" id="{ACCA79F0-6A3A-44F0-8744-7700E9AF6D0D}"/>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3" name="テキスト ボックス 402">
          <a:extLst>
            <a:ext uri="{FF2B5EF4-FFF2-40B4-BE49-F238E27FC236}">
              <a16:creationId xmlns:a16="http://schemas.microsoft.com/office/drawing/2014/main" id="{3E9F91D3-8EEB-4C7A-9974-06EC5C6907BA}"/>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4" name="直線コネクタ 403">
          <a:extLst>
            <a:ext uri="{FF2B5EF4-FFF2-40B4-BE49-F238E27FC236}">
              <a16:creationId xmlns:a16="http://schemas.microsoft.com/office/drawing/2014/main" id="{E76A3DB2-0E8E-48B5-BFCF-5FC5F8C380B4}"/>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5" name="テキスト ボックス 404">
          <a:extLst>
            <a:ext uri="{FF2B5EF4-FFF2-40B4-BE49-F238E27FC236}">
              <a16:creationId xmlns:a16="http://schemas.microsoft.com/office/drawing/2014/main" id="{2A3F942E-7BF3-4802-9BA5-5B477DD671B8}"/>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6" name="直線コネクタ 405">
          <a:extLst>
            <a:ext uri="{FF2B5EF4-FFF2-40B4-BE49-F238E27FC236}">
              <a16:creationId xmlns:a16="http://schemas.microsoft.com/office/drawing/2014/main" id="{5BCF53E4-D851-4F5D-BA50-14A9E343D20E}"/>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7" name="テキスト ボックス 406">
          <a:extLst>
            <a:ext uri="{FF2B5EF4-FFF2-40B4-BE49-F238E27FC236}">
              <a16:creationId xmlns:a16="http://schemas.microsoft.com/office/drawing/2014/main" id="{33ADD3DC-D1E8-4BDE-9A53-357988461B8C}"/>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8" name="直線コネクタ 407">
          <a:extLst>
            <a:ext uri="{FF2B5EF4-FFF2-40B4-BE49-F238E27FC236}">
              <a16:creationId xmlns:a16="http://schemas.microsoft.com/office/drawing/2014/main" id="{1E8CE516-A939-454E-9A04-4B93639A1A6B}"/>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9" name="テキスト ボックス 408">
          <a:extLst>
            <a:ext uri="{FF2B5EF4-FFF2-40B4-BE49-F238E27FC236}">
              <a16:creationId xmlns:a16="http://schemas.microsoft.com/office/drawing/2014/main" id="{08F66B5B-B457-42C8-BB95-CF83241E1FB4}"/>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0" name="直線コネクタ 409">
          <a:extLst>
            <a:ext uri="{FF2B5EF4-FFF2-40B4-BE49-F238E27FC236}">
              <a16:creationId xmlns:a16="http://schemas.microsoft.com/office/drawing/2014/main" id="{5BB1B622-F91F-4B68-B641-45B48BCFFFF7}"/>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1" name="テキスト ボックス 410">
          <a:extLst>
            <a:ext uri="{FF2B5EF4-FFF2-40B4-BE49-F238E27FC236}">
              <a16:creationId xmlns:a16="http://schemas.microsoft.com/office/drawing/2014/main" id="{48D95332-8CAF-4AC7-9BAF-08776E4A2505}"/>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a:extLst>
            <a:ext uri="{FF2B5EF4-FFF2-40B4-BE49-F238E27FC236}">
              <a16:creationId xmlns:a16="http://schemas.microsoft.com/office/drawing/2014/main" id="{30E747CC-DA09-466D-BBDA-82E1CD5589E6}"/>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3" name="【認定こども園・幼稚園・保育所】&#10;有形固定資産減価償却率グラフ枠">
          <a:extLst>
            <a:ext uri="{FF2B5EF4-FFF2-40B4-BE49-F238E27FC236}">
              <a16:creationId xmlns:a16="http://schemas.microsoft.com/office/drawing/2014/main" id="{397D8FC3-4282-40B7-9070-6EE037CB059B}"/>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152944</xdr:rowOff>
    </xdr:from>
    <xdr:to>
      <xdr:col>85</xdr:col>
      <xdr:colOff>126364</xdr:colOff>
      <xdr:row>42</xdr:row>
      <xdr:rowOff>40277</xdr:rowOff>
    </xdr:to>
    <xdr:cxnSp macro="">
      <xdr:nvCxnSpPr>
        <xdr:cNvPr id="414" name="直線コネクタ 413">
          <a:extLst>
            <a:ext uri="{FF2B5EF4-FFF2-40B4-BE49-F238E27FC236}">
              <a16:creationId xmlns:a16="http://schemas.microsoft.com/office/drawing/2014/main" id="{D51EFE8C-FBB3-4937-B78F-971ACB7D2B8A}"/>
            </a:ext>
          </a:extLst>
        </xdr:cNvPr>
        <xdr:cNvCxnSpPr/>
      </xdr:nvCxnSpPr>
      <xdr:spPr>
        <a:xfrm flipV="1">
          <a:off x="16318864" y="5810794"/>
          <a:ext cx="0" cy="1430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44104</xdr:rowOff>
    </xdr:from>
    <xdr:ext cx="405111" cy="259045"/>
    <xdr:sp macro="" textlink="">
      <xdr:nvSpPr>
        <xdr:cNvPr id="415" name="【認定こども園・幼稚園・保育所】&#10;有形固定資産減価償却率最小値テキスト">
          <a:extLst>
            <a:ext uri="{FF2B5EF4-FFF2-40B4-BE49-F238E27FC236}">
              <a16:creationId xmlns:a16="http://schemas.microsoft.com/office/drawing/2014/main" id="{99B9A10B-EF6B-44DB-BF03-DF7926A157A6}"/>
            </a:ext>
          </a:extLst>
        </xdr:cNvPr>
        <xdr:cNvSpPr txBox="1"/>
      </xdr:nvSpPr>
      <xdr:spPr>
        <a:xfrm>
          <a:off x="16357600" y="724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40277</xdr:rowOff>
    </xdr:from>
    <xdr:to>
      <xdr:col>86</xdr:col>
      <xdr:colOff>25400</xdr:colOff>
      <xdr:row>42</xdr:row>
      <xdr:rowOff>40277</xdr:rowOff>
    </xdr:to>
    <xdr:cxnSp macro="">
      <xdr:nvCxnSpPr>
        <xdr:cNvPr id="416" name="直線コネクタ 415">
          <a:extLst>
            <a:ext uri="{FF2B5EF4-FFF2-40B4-BE49-F238E27FC236}">
              <a16:creationId xmlns:a16="http://schemas.microsoft.com/office/drawing/2014/main" id="{7C7054D9-3263-4061-99B5-4FBC604A381C}"/>
            </a:ext>
          </a:extLst>
        </xdr:cNvPr>
        <xdr:cNvCxnSpPr/>
      </xdr:nvCxnSpPr>
      <xdr:spPr>
        <a:xfrm>
          <a:off x="16230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99621</xdr:rowOff>
    </xdr:from>
    <xdr:ext cx="340478" cy="259045"/>
    <xdr:sp macro="" textlink="">
      <xdr:nvSpPr>
        <xdr:cNvPr id="417" name="【認定こども園・幼稚園・保育所】&#10;有形固定資産減価償却率最大値テキスト">
          <a:extLst>
            <a:ext uri="{FF2B5EF4-FFF2-40B4-BE49-F238E27FC236}">
              <a16:creationId xmlns:a16="http://schemas.microsoft.com/office/drawing/2014/main" id="{7CE6E656-2B1A-4B16-B45D-12651D34B0F6}"/>
            </a:ext>
          </a:extLst>
        </xdr:cNvPr>
        <xdr:cNvSpPr txBox="1"/>
      </xdr:nvSpPr>
      <xdr:spPr>
        <a:xfrm>
          <a:off x="16357600" y="55860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152944</xdr:rowOff>
    </xdr:from>
    <xdr:to>
      <xdr:col>86</xdr:col>
      <xdr:colOff>25400</xdr:colOff>
      <xdr:row>33</xdr:row>
      <xdr:rowOff>152944</xdr:rowOff>
    </xdr:to>
    <xdr:cxnSp macro="">
      <xdr:nvCxnSpPr>
        <xdr:cNvPr id="418" name="直線コネクタ 417">
          <a:extLst>
            <a:ext uri="{FF2B5EF4-FFF2-40B4-BE49-F238E27FC236}">
              <a16:creationId xmlns:a16="http://schemas.microsoft.com/office/drawing/2014/main" id="{50FA5B80-8B2D-4F33-96D1-A46A18512F35}"/>
            </a:ext>
          </a:extLst>
        </xdr:cNvPr>
        <xdr:cNvCxnSpPr/>
      </xdr:nvCxnSpPr>
      <xdr:spPr>
        <a:xfrm>
          <a:off x="16230600" y="581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10358</xdr:rowOff>
    </xdr:from>
    <xdr:ext cx="405111" cy="259045"/>
    <xdr:sp macro="" textlink="">
      <xdr:nvSpPr>
        <xdr:cNvPr id="419" name="【認定こども園・幼稚園・保育所】&#10;有形固定資産減価償却率平均値テキスト">
          <a:extLst>
            <a:ext uri="{FF2B5EF4-FFF2-40B4-BE49-F238E27FC236}">
              <a16:creationId xmlns:a16="http://schemas.microsoft.com/office/drawing/2014/main" id="{5DC0C52A-5E60-4034-823A-F3E44B49BD37}"/>
            </a:ext>
          </a:extLst>
        </xdr:cNvPr>
        <xdr:cNvSpPr txBox="1"/>
      </xdr:nvSpPr>
      <xdr:spPr>
        <a:xfrm>
          <a:off x="16357600" y="65254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31931</xdr:rowOff>
    </xdr:from>
    <xdr:to>
      <xdr:col>85</xdr:col>
      <xdr:colOff>177800</xdr:colOff>
      <xdr:row>38</xdr:row>
      <xdr:rowOff>133531</xdr:rowOff>
    </xdr:to>
    <xdr:sp macro="" textlink="">
      <xdr:nvSpPr>
        <xdr:cNvPr id="420" name="フローチャート: 判断 419">
          <a:extLst>
            <a:ext uri="{FF2B5EF4-FFF2-40B4-BE49-F238E27FC236}">
              <a16:creationId xmlns:a16="http://schemas.microsoft.com/office/drawing/2014/main" id="{710BED4A-FEF5-475B-8821-EA39AD6942B8}"/>
            </a:ext>
          </a:extLst>
        </xdr:cNvPr>
        <xdr:cNvSpPr/>
      </xdr:nvSpPr>
      <xdr:spPr>
        <a:xfrm>
          <a:off x="162687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17235</xdr:rowOff>
    </xdr:from>
    <xdr:to>
      <xdr:col>81</xdr:col>
      <xdr:colOff>101600</xdr:colOff>
      <xdr:row>38</xdr:row>
      <xdr:rowOff>118835</xdr:rowOff>
    </xdr:to>
    <xdr:sp macro="" textlink="">
      <xdr:nvSpPr>
        <xdr:cNvPr id="421" name="フローチャート: 判断 420">
          <a:extLst>
            <a:ext uri="{FF2B5EF4-FFF2-40B4-BE49-F238E27FC236}">
              <a16:creationId xmlns:a16="http://schemas.microsoft.com/office/drawing/2014/main" id="{79328E6D-CBC5-42DC-BFAE-F219AF861AC6}"/>
            </a:ext>
          </a:extLst>
        </xdr:cNvPr>
        <xdr:cNvSpPr/>
      </xdr:nvSpPr>
      <xdr:spPr>
        <a:xfrm>
          <a:off x="154305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170724</xdr:rowOff>
    </xdr:from>
    <xdr:to>
      <xdr:col>76</xdr:col>
      <xdr:colOff>165100</xdr:colOff>
      <xdr:row>38</xdr:row>
      <xdr:rowOff>100874</xdr:rowOff>
    </xdr:to>
    <xdr:sp macro="" textlink="">
      <xdr:nvSpPr>
        <xdr:cNvPr id="422" name="フローチャート: 判断 421">
          <a:extLst>
            <a:ext uri="{FF2B5EF4-FFF2-40B4-BE49-F238E27FC236}">
              <a16:creationId xmlns:a16="http://schemas.microsoft.com/office/drawing/2014/main" id="{877FACC3-73F6-4912-83F4-18D3D4E312BD}"/>
            </a:ext>
          </a:extLst>
        </xdr:cNvPr>
        <xdr:cNvSpPr/>
      </xdr:nvSpPr>
      <xdr:spPr>
        <a:xfrm>
          <a:off x="14541500" y="651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2540</xdr:rowOff>
    </xdr:from>
    <xdr:to>
      <xdr:col>72</xdr:col>
      <xdr:colOff>38100</xdr:colOff>
      <xdr:row>38</xdr:row>
      <xdr:rowOff>104140</xdr:rowOff>
    </xdr:to>
    <xdr:sp macro="" textlink="">
      <xdr:nvSpPr>
        <xdr:cNvPr id="423" name="フローチャート: 判断 422">
          <a:extLst>
            <a:ext uri="{FF2B5EF4-FFF2-40B4-BE49-F238E27FC236}">
              <a16:creationId xmlns:a16="http://schemas.microsoft.com/office/drawing/2014/main" id="{F2DCDF2D-6170-4523-B4F8-479AF9067B80}"/>
            </a:ext>
          </a:extLst>
        </xdr:cNvPr>
        <xdr:cNvSpPr/>
      </xdr:nvSpPr>
      <xdr:spPr>
        <a:xfrm>
          <a:off x="13652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156028</xdr:rowOff>
    </xdr:from>
    <xdr:to>
      <xdr:col>67</xdr:col>
      <xdr:colOff>101600</xdr:colOff>
      <xdr:row>38</xdr:row>
      <xdr:rowOff>86178</xdr:rowOff>
    </xdr:to>
    <xdr:sp macro="" textlink="">
      <xdr:nvSpPr>
        <xdr:cNvPr id="424" name="フローチャート: 判断 423">
          <a:extLst>
            <a:ext uri="{FF2B5EF4-FFF2-40B4-BE49-F238E27FC236}">
              <a16:creationId xmlns:a16="http://schemas.microsoft.com/office/drawing/2014/main" id="{E7BA082A-1055-457D-86EF-6F40D5D0CFCB}"/>
            </a:ext>
          </a:extLst>
        </xdr:cNvPr>
        <xdr:cNvSpPr/>
      </xdr:nvSpPr>
      <xdr:spPr>
        <a:xfrm>
          <a:off x="12763500" y="649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F23A9199-D9B1-4027-A4F1-4FCBE9A041BD}"/>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ECD10777-0F28-4E73-8811-19432E19A635}"/>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FC2193DF-9B1A-4350-AEB3-BDB1E6729963}"/>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C9E02934-279C-4620-9D6C-269699B105AE}"/>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E2545B6A-B037-43C0-9B9E-75EE8988CC4E}"/>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49893</xdr:rowOff>
    </xdr:from>
    <xdr:to>
      <xdr:col>85</xdr:col>
      <xdr:colOff>177800</xdr:colOff>
      <xdr:row>36</xdr:row>
      <xdr:rowOff>151493</xdr:rowOff>
    </xdr:to>
    <xdr:sp macro="" textlink="">
      <xdr:nvSpPr>
        <xdr:cNvPr id="430" name="楕円 429">
          <a:extLst>
            <a:ext uri="{FF2B5EF4-FFF2-40B4-BE49-F238E27FC236}">
              <a16:creationId xmlns:a16="http://schemas.microsoft.com/office/drawing/2014/main" id="{CD6BCFB5-425D-4314-A0EE-3E7C6C717F1A}"/>
            </a:ext>
          </a:extLst>
        </xdr:cNvPr>
        <xdr:cNvSpPr/>
      </xdr:nvSpPr>
      <xdr:spPr>
        <a:xfrm>
          <a:off x="16268700" y="622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72770</xdr:rowOff>
    </xdr:from>
    <xdr:ext cx="405111" cy="259045"/>
    <xdr:sp macro="" textlink="">
      <xdr:nvSpPr>
        <xdr:cNvPr id="431" name="【認定こども園・幼稚園・保育所】&#10;有形固定資産減価償却率該当値テキスト">
          <a:extLst>
            <a:ext uri="{FF2B5EF4-FFF2-40B4-BE49-F238E27FC236}">
              <a16:creationId xmlns:a16="http://schemas.microsoft.com/office/drawing/2014/main" id="{181F58F0-C1C0-44AB-8D65-DFC09F4B3BB3}"/>
            </a:ext>
          </a:extLst>
        </xdr:cNvPr>
        <xdr:cNvSpPr txBox="1"/>
      </xdr:nvSpPr>
      <xdr:spPr>
        <a:xfrm>
          <a:off x="16357600" y="6073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87449</xdr:rowOff>
    </xdr:from>
    <xdr:to>
      <xdr:col>81</xdr:col>
      <xdr:colOff>101600</xdr:colOff>
      <xdr:row>37</xdr:row>
      <xdr:rowOff>17599</xdr:rowOff>
    </xdr:to>
    <xdr:sp macro="" textlink="">
      <xdr:nvSpPr>
        <xdr:cNvPr id="432" name="楕円 431">
          <a:extLst>
            <a:ext uri="{FF2B5EF4-FFF2-40B4-BE49-F238E27FC236}">
              <a16:creationId xmlns:a16="http://schemas.microsoft.com/office/drawing/2014/main" id="{9D29D316-18B2-4E38-829C-C6EAEA0DF81B}"/>
            </a:ext>
          </a:extLst>
        </xdr:cNvPr>
        <xdr:cNvSpPr/>
      </xdr:nvSpPr>
      <xdr:spPr>
        <a:xfrm>
          <a:off x="15430500" y="625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100693</xdr:rowOff>
    </xdr:from>
    <xdr:to>
      <xdr:col>85</xdr:col>
      <xdr:colOff>127000</xdr:colOff>
      <xdr:row>36</xdr:row>
      <xdr:rowOff>138249</xdr:rowOff>
    </xdr:to>
    <xdr:cxnSp macro="">
      <xdr:nvCxnSpPr>
        <xdr:cNvPr id="433" name="直線コネクタ 432">
          <a:extLst>
            <a:ext uri="{FF2B5EF4-FFF2-40B4-BE49-F238E27FC236}">
              <a16:creationId xmlns:a16="http://schemas.microsoft.com/office/drawing/2014/main" id="{204A988E-76F2-48E3-93EE-5C7031BC22C4}"/>
            </a:ext>
          </a:extLst>
        </xdr:cNvPr>
        <xdr:cNvCxnSpPr/>
      </xdr:nvCxnSpPr>
      <xdr:spPr>
        <a:xfrm flipV="1">
          <a:off x="15481300" y="6272893"/>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146231</xdr:rowOff>
    </xdr:from>
    <xdr:to>
      <xdr:col>76</xdr:col>
      <xdr:colOff>165100</xdr:colOff>
      <xdr:row>37</xdr:row>
      <xdr:rowOff>76381</xdr:rowOff>
    </xdr:to>
    <xdr:sp macro="" textlink="">
      <xdr:nvSpPr>
        <xdr:cNvPr id="434" name="楕円 433">
          <a:extLst>
            <a:ext uri="{FF2B5EF4-FFF2-40B4-BE49-F238E27FC236}">
              <a16:creationId xmlns:a16="http://schemas.microsoft.com/office/drawing/2014/main" id="{3C4DB540-3D37-4D09-82EB-1D0088E99305}"/>
            </a:ext>
          </a:extLst>
        </xdr:cNvPr>
        <xdr:cNvSpPr/>
      </xdr:nvSpPr>
      <xdr:spPr>
        <a:xfrm>
          <a:off x="14541500" y="631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138249</xdr:rowOff>
    </xdr:from>
    <xdr:to>
      <xdr:col>81</xdr:col>
      <xdr:colOff>50800</xdr:colOff>
      <xdr:row>37</xdr:row>
      <xdr:rowOff>25581</xdr:rowOff>
    </xdr:to>
    <xdr:cxnSp macro="">
      <xdr:nvCxnSpPr>
        <xdr:cNvPr id="435" name="直線コネクタ 434">
          <a:extLst>
            <a:ext uri="{FF2B5EF4-FFF2-40B4-BE49-F238E27FC236}">
              <a16:creationId xmlns:a16="http://schemas.microsoft.com/office/drawing/2014/main" id="{969ECD0B-FCE6-4F29-A043-BB5766524529}"/>
            </a:ext>
          </a:extLst>
        </xdr:cNvPr>
        <xdr:cNvCxnSpPr/>
      </xdr:nvCxnSpPr>
      <xdr:spPr>
        <a:xfrm flipV="1">
          <a:off x="14592300" y="6310449"/>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64589</xdr:rowOff>
    </xdr:from>
    <xdr:to>
      <xdr:col>72</xdr:col>
      <xdr:colOff>38100</xdr:colOff>
      <xdr:row>36</xdr:row>
      <xdr:rowOff>166189</xdr:rowOff>
    </xdr:to>
    <xdr:sp macro="" textlink="">
      <xdr:nvSpPr>
        <xdr:cNvPr id="436" name="楕円 435">
          <a:extLst>
            <a:ext uri="{FF2B5EF4-FFF2-40B4-BE49-F238E27FC236}">
              <a16:creationId xmlns:a16="http://schemas.microsoft.com/office/drawing/2014/main" id="{F4973045-5C30-455A-9D3F-B334D6380C0F}"/>
            </a:ext>
          </a:extLst>
        </xdr:cNvPr>
        <xdr:cNvSpPr/>
      </xdr:nvSpPr>
      <xdr:spPr>
        <a:xfrm>
          <a:off x="13652500" y="623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115389</xdr:rowOff>
    </xdr:from>
    <xdr:to>
      <xdr:col>76</xdr:col>
      <xdr:colOff>114300</xdr:colOff>
      <xdr:row>37</xdr:row>
      <xdr:rowOff>25581</xdr:rowOff>
    </xdr:to>
    <xdr:cxnSp macro="">
      <xdr:nvCxnSpPr>
        <xdr:cNvPr id="437" name="直線コネクタ 436">
          <a:extLst>
            <a:ext uri="{FF2B5EF4-FFF2-40B4-BE49-F238E27FC236}">
              <a16:creationId xmlns:a16="http://schemas.microsoft.com/office/drawing/2014/main" id="{F8291D1D-912F-4D0E-9DFD-E0EEE0E62DBA}"/>
            </a:ext>
          </a:extLst>
        </xdr:cNvPr>
        <xdr:cNvCxnSpPr/>
      </xdr:nvCxnSpPr>
      <xdr:spPr>
        <a:xfrm>
          <a:off x="13703300" y="6287589"/>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20501</xdr:rowOff>
    </xdr:from>
    <xdr:to>
      <xdr:col>67</xdr:col>
      <xdr:colOff>101600</xdr:colOff>
      <xdr:row>36</xdr:row>
      <xdr:rowOff>122101</xdr:rowOff>
    </xdr:to>
    <xdr:sp macro="" textlink="">
      <xdr:nvSpPr>
        <xdr:cNvPr id="438" name="楕円 437">
          <a:extLst>
            <a:ext uri="{FF2B5EF4-FFF2-40B4-BE49-F238E27FC236}">
              <a16:creationId xmlns:a16="http://schemas.microsoft.com/office/drawing/2014/main" id="{C2D0B552-7508-41D4-B215-D1EA301E5D26}"/>
            </a:ext>
          </a:extLst>
        </xdr:cNvPr>
        <xdr:cNvSpPr/>
      </xdr:nvSpPr>
      <xdr:spPr>
        <a:xfrm>
          <a:off x="12763500" y="619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71301</xdr:rowOff>
    </xdr:from>
    <xdr:to>
      <xdr:col>71</xdr:col>
      <xdr:colOff>177800</xdr:colOff>
      <xdr:row>36</xdr:row>
      <xdr:rowOff>115389</xdr:rowOff>
    </xdr:to>
    <xdr:cxnSp macro="">
      <xdr:nvCxnSpPr>
        <xdr:cNvPr id="439" name="直線コネクタ 438">
          <a:extLst>
            <a:ext uri="{FF2B5EF4-FFF2-40B4-BE49-F238E27FC236}">
              <a16:creationId xmlns:a16="http://schemas.microsoft.com/office/drawing/2014/main" id="{4742D244-EECA-455A-B787-8F8E99F67CB0}"/>
            </a:ext>
          </a:extLst>
        </xdr:cNvPr>
        <xdr:cNvCxnSpPr/>
      </xdr:nvCxnSpPr>
      <xdr:spPr>
        <a:xfrm>
          <a:off x="12814300" y="6243501"/>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109962</xdr:rowOff>
    </xdr:from>
    <xdr:ext cx="405111" cy="259045"/>
    <xdr:sp macro="" textlink="">
      <xdr:nvSpPr>
        <xdr:cNvPr id="440" name="n_1aveValue【認定こども園・幼稚園・保育所】&#10;有形固定資産減価償却率">
          <a:extLst>
            <a:ext uri="{FF2B5EF4-FFF2-40B4-BE49-F238E27FC236}">
              <a16:creationId xmlns:a16="http://schemas.microsoft.com/office/drawing/2014/main" id="{E9CBEBA3-697F-49B1-84F3-8F7DA7ED1C96}"/>
            </a:ext>
          </a:extLst>
        </xdr:cNvPr>
        <xdr:cNvSpPr txBox="1"/>
      </xdr:nvSpPr>
      <xdr:spPr>
        <a:xfrm>
          <a:off x="15266044" y="6625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92001</xdr:rowOff>
    </xdr:from>
    <xdr:ext cx="405111" cy="259045"/>
    <xdr:sp macro="" textlink="">
      <xdr:nvSpPr>
        <xdr:cNvPr id="441" name="n_2aveValue【認定こども園・幼稚園・保育所】&#10;有形固定資産減価償却率">
          <a:extLst>
            <a:ext uri="{FF2B5EF4-FFF2-40B4-BE49-F238E27FC236}">
              <a16:creationId xmlns:a16="http://schemas.microsoft.com/office/drawing/2014/main" id="{3B8B5CC5-737D-4762-9B96-5184B6B4972D}"/>
            </a:ext>
          </a:extLst>
        </xdr:cNvPr>
        <xdr:cNvSpPr txBox="1"/>
      </xdr:nvSpPr>
      <xdr:spPr>
        <a:xfrm>
          <a:off x="14389744" y="660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95267</xdr:rowOff>
    </xdr:from>
    <xdr:ext cx="405111" cy="259045"/>
    <xdr:sp macro="" textlink="">
      <xdr:nvSpPr>
        <xdr:cNvPr id="442" name="n_3aveValue【認定こども園・幼稚園・保育所】&#10;有形固定資産減価償却率">
          <a:extLst>
            <a:ext uri="{FF2B5EF4-FFF2-40B4-BE49-F238E27FC236}">
              <a16:creationId xmlns:a16="http://schemas.microsoft.com/office/drawing/2014/main" id="{15BADDE2-D2FD-4BD4-9F14-2B4A034152D2}"/>
            </a:ext>
          </a:extLst>
        </xdr:cNvPr>
        <xdr:cNvSpPr txBox="1"/>
      </xdr:nvSpPr>
      <xdr:spPr>
        <a:xfrm>
          <a:off x="135007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77305</xdr:rowOff>
    </xdr:from>
    <xdr:ext cx="405111" cy="259045"/>
    <xdr:sp macro="" textlink="">
      <xdr:nvSpPr>
        <xdr:cNvPr id="443" name="n_4aveValue【認定こども園・幼稚園・保育所】&#10;有形固定資産減価償却率">
          <a:extLst>
            <a:ext uri="{FF2B5EF4-FFF2-40B4-BE49-F238E27FC236}">
              <a16:creationId xmlns:a16="http://schemas.microsoft.com/office/drawing/2014/main" id="{CC29C47D-90E0-4CC4-A13B-9A4564C511D0}"/>
            </a:ext>
          </a:extLst>
        </xdr:cNvPr>
        <xdr:cNvSpPr txBox="1"/>
      </xdr:nvSpPr>
      <xdr:spPr>
        <a:xfrm>
          <a:off x="12611744" y="659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34126</xdr:rowOff>
    </xdr:from>
    <xdr:ext cx="405111" cy="259045"/>
    <xdr:sp macro="" textlink="">
      <xdr:nvSpPr>
        <xdr:cNvPr id="444" name="n_1mainValue【認定こども園・幼稚園・保育所】&#10;有形固定資産減価償却率">
          <a:extLst>
            <a:ext uri="{FF2B5EF4-FFF2-40B4-BE49-F238E27FC236}">
              <a16:creationId xmlns:a16="http://schemas.microsoft.com/office/drawing/2014/main" id="{C83BFD57-0729-427D-8F75-D01673CA1E3D}"/>
            </a:ext>
          </a:extLst>
        </xdr:cNvPr>
        <xdr:cNvSpPr txBox="1"/>
      </xdr:nvSpPr>
      <xdr:spPr>
        <a:xfrm>
          <a:off x="15266044" y="603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92908</xdr:rowOff>
    </xdr:from>
    <xdr:ext cx="405111" cy="259045"/>
    <xdr:sp macro="" textlink="">
      <xdr:nvSpPr>
        <xdr:cNvPr id="445" name="n_2mainValue【認定こども園・幼稚園・保育所】&#10;有形固定資産減価償却率">
          <a:extLst>
            <a:ext uri="{FF2B5EF4-FFF2-40B4-BE49-F238E27FC236}">
              <a16:creationId xmlns:a16="http://schemas.microsoft.com/office/drawing/2014/main" id="{A551A1E2-76DB-4091-AEBF-AE471BBC7F3C}"/>
            </a:ext>
          </a:extLst>
        </xdr:cNvPr>
        <xdr:cNvSpPr txBox="1"/>
      </xdr:nvSpPr>
      <xdr:spPr>
        <a:xfrm>
          <a:off x="14389744" y="609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11266</xdr:rowOff>
    </xdr:from>
    <xdr:ext cx="405111" cy="259045"/>
    <xdr:sp macro="" textlink="">
      <xdr:nvSpPr>
        <xdr:cNvPr id="446" name="n_3mainValue【認定こども園・幼稚園・保育所】&#10;有形固定資産減価償却率">
          <a:extLst>
            <a:ext uri="{FF2B5EF4-FFF2-40B4-BE49-F238E27FC236}">
              <a16:creationId xmlns:a16="http://schemas.microsoft.com/office/drawing/2014/main" id="{4DA321C5-1D2C-490F-B855-A397D3220B31}"/>
            </a:ext>
          </a:extLst>
        </xdr:cNvPr>
        <xdr:cNvSpPr txBox="1"/>
      </xdr:nvSpPr>
      <xdr:spPr>
        <a:xfrm>
          <a:off x="13500744" y="6012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138628</xdr:rowOff>
    </xdr:from>
    <xdr:ext cx="405111" cy="259045"/>
    <xdr:sp macro="" textlink="">
      <xdr:nvSpPr>
        <xdr:cNvPr id="447" name="n_4mainValue【認定こども園・幼稚園・保育所】&#10;有形固定資産減価償却率">
          <a:extLst>
            <a:ext uri="{FF2B5EF4-FFF2-40B4-BE49-F238E27FC236}">
              <a16:creationId xmlns:a16="http://schemas.microsoft.com/office/drawing/2014/main" id="{01B96E98-BFEE-4037-A343-5B3FFB638119}"/>
            </a:ext>
          </a:extLst>
        </xdr:cNvPr>
        <xdr:cNvSpPr txBox="1"/>
      </xdr:nvSpPr>
      <xdr:spPr>
        <a:xfrm>
          <a:off x="12611744" y="5967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a:extLst>
            <a:ext uri="{FF2B5EF4-FFF2-40B4-BE49-F238E27FC236}">
              <a16:creationId xmlns:a16="http://schemas.microsoft.com/office/drawing/2014/main" id="{CAB5D40C-A2AB-4A2C-856A-586C3889F23F}"/>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a:extLst>
            <a:ext uri="{FF2B5EF4-FFF2-40B4-BE49-F238E27FC236}">
              <a16:creationId xmlns:a16="http://schemas.microsoft.com/office/drawing/2014/main" id="{9B19583B-B714-4BF6-8D50-2861751585D2}"/>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a:extLst>
            <a:ext uri="{FF2B5EF4-FFF2-40B4-BE49-F238E27FC236}">
              <a16:creationId xmlns:a16="http://schemas.microsoft.com/office/drawing/2014/main" id="{E2C83454-6D74-4037-9867-72F79F262A2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a:extLst>
            <a:ext uri="{FF2B5EF4-FFF2-40B4-BE49-F238E27FC236}">
              <a16:creationId xmlns:a16="http://schemas.microsoft.com/office/drawing/2014/main" id="{4046518A-E743-4FB8-B368-4B42D10CBF35}"/>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a:extLst>
            <a:ext uri="{FF2B5EF4-FFF2-40B4-BE49-F238E27FC236}">
              <a16:creationId xmlns:a16="http://schemas.microsoft.com/office/drawing/2014/main" id="{1C81252A-9E67-410C-BC5A-DA8F89023248}"/>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a:extLst>
            <a:ext uri="{FF2B5EF4-FFF2-40B4-BE49-F238E27FC236}">
              <a16:creationId xmlns:a16="http://schemas.microsoft.com/office/drawing/2014/main" id="{A5E9677E-33A9-4EE3-B203-FB33D31CD899}"/>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a:extLst>
            <a:ext uri="{FF2B5EF4-FFF2-40B4-BE49-F238E27FC236}">
              <a16:creationId xmlns:a16="http://schemas.microsoft.com/office/drawing/2014/main" id="{15074899-2FB9-4BC8-88A9-546F71EA473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a:extLst>
            <a:ext uri="{FF2B5EF4-FFF2-40B4-BE49-F238E27FC236}">
              <a16:creationId xmlns:a16="http://schemas.microsoft.com/office/drawing/2014/main" id="{FC82AF0F-F64E-4A93-B14A-ABAB2E717E81}"/>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6" name="テキスト ボックス 455">
          <a:extLst>
            <a:ext uri="{FF2B5EF4-FFF2-40B4-BE49-F238E27FC236}">
              <a16:creationId xmlns:a16="http://schemas.microsoft.com/office/drawing/2014/main" id="{3CE349C4-D234-409C-AFC8-09A15A15BFF1}"/>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a:extLst>
            <a:ext uri="{FF2B5EF4-FFF2-40B4-BE49-F238E27FC236}">
              <a16:creationId xmlns:a16="http://schemas.microsoft.com/office/drawing/2014/main" id="{57F4D1B1-D0D5-42D9-88F3-02696B835C4A}"/>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8" name="直線コネクタ 457">
          <a:extLst>
            <a:ext uri="{FF2B5EF4-FFF2-40B4-BE49-F238E27FC236}">
              <a16:creationId xmlns:a16="http://schemas.microsoft.com/office/drawing/2014/main" id="{AF7D051A-292B-4AD1-9723-0D9A5BE5CF73}"/>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9" name="テキスト ボックス 458">
          <a:extLst>
            <a:ext uri="{FF2B5EF4-FFF2-40B4-BE49-F238E27FC236}">
              <a16:creationId xmlns:a16="http://schemas.microsoft.com/office/drawing/2014/main" id="{404FA6F8-39B0-43B6-AFB3-D82988F007FB}"/>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0" name="直線コネクタ 459">
          <a:extLst>
            <a:ext uri="{FF2B5EF4-FFF2-40B4-BE49-F238E27FC236}">
              <a16:creationId xmlns:a16="http://schemas.microsoft.com/office/drawing/2014/main" id="{97284DB5-89B2-4D85-BBE1-B5F531900681}"/>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1" name="テキスト ボックス 460">
          <a:extLst>
            <a:ext uri="{FF2B5EF4-FFF2-40B4-BE49-F238E27FC236}">
              <a16:creationId xmlns:a16="http://schemas.microsoft.com/office/drawing/2014/main" id="{0B52F598-8AB7-4718-9091-5051530E44E3}"/>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2" name="直線コネクタ 461">
          <a:extLst>
            <a:ext uri="{FF2B5EF4-FFF2-40B4-BE49-F238E27FC236}">
              <a16:creationId xmlns:a16="http://schemas.microsoft.com/office/drawing/2014/main" id="{8AA3A74B-339D-484B-B887-B36F33C9A7CB}"/>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3" name="テキスト ボックス 462">
          <a:extLst>
            <a:ext uri="{FF2B5EF4-FFF2-40B4-BE49-F238E27FC236}">
              <a16:creationId xmlns:a16="http://schemas.microsoft.com/office/drawing/2014/main" id="{A67C13DA-21AD-4732-951B-5CD58FA2985C}"/>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4" name="直線コネクタ 463">
          <a:extLst>
            <a:ext uri="{FF2B5EF4-FFF2-40B4-BE49-F238E27FC236}">
              <a16:creationId xmlns:a16="http://schemas.microsoft.com/office/drawing/2014/main" id="{3188CA31-D1A8-453A-905D-9CA0B6361B6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5" name="テキスト ボックス 464">
          <a:extLst>
            <a:ext uri="{FF2B5EF4-FFF2-40B4-BE49-F238E27FC236}">
              <a16:creationId xmlns:a16="http://schemas.microsoft.com/office/drawing/2014/main" id="{832BD9C9-13F8-4789-88A4-EB19DED8AED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6" name="直線コネクタ 465">
          <a:extLst>
            <a:ext uri="{FF2B5EF4-FFF2-40B4-BE49-F238E27FC236}">
              <a16:creationId xmlns:a16="http://schemas.microsoft.com/office/drawing/2014/main" id="{AF507954-346D-4186-A949-F95BE1087259}"/>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7" name="テキスト ボックス 466">
          <a:extLst>
            <a:ext uri="{FF2B5EF4-FFF2-40B4-BE49-F238E27FC236}">
              <a16:creationId xmlns:a16="http://schemas.microsoft.com/office/drawing/2014/main" id="{44B54D08-CEAA-4997-BC69-FF715EBAC98E}"/>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8" name="【認定こども園・幼稚園・保育所】&#10;一人当たり面積グラフ枠">
          <a:extLst>
            <a:ext uri="{FF2B5EF4-FFF2-40B4-BE49-F238E27FC236}">
              <a16:creationId xmlns:a16="http://schemas.microsoft.com/office/drawing/2014/main" id="{E3E9A9F3-2056-4906-AB48-F2CF1BB62948}"/>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89916</xdr:rowOff>
    </xdr:from>
    <xdr:to>
      <xdr:col>116</xdr:col>
      <xdr:colOff>62864</xdr:colOff>
      <xdr:row>41</xdr:row>
      <xdr:rowOff>92202</xdr:rowOff>
    </xdr:to>
    <xdr:cxnSp macro="">
      <xdr:nvCxnSpPr>
        <xdr:cNvPr id="469" name="直線コネクタ 468">
          <a:extLst>
            <a:ext uri="{FF2B5EF4-FFF2-40B4-BE49-F238E27FC236}">
              <a16:creationId xmlns:a16="http://schemas.microsoft.com/office/drawing/2014/main" id="{6B431325-E2DC-4594-A442-2493F556CBE8}"/>
            </a:ext>
          </a:extLst>
        </xdr:cNvPr>
        <xdr:cNvCxnSpPr/>
      </xdr:nvCxnSpPr>
      <xdr:spPr>
        <a:xfrm flipV="1">
          <a:off x="22160864" y="5747766"/>
          <a:ext cx="0"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96029</xdr:rowOff>
    </xdr:from>
    <xdr:ext cx="469744" cy="259045"/>
    <xdr:sp macro="" textlink="">
      <xdr:nvSpPr>
        <xdr:cNvPr id="470" name="【認定こども園・幼稚園・保育所】&#10;一人当たり面積最小値テキスト">
          <a:extLst>
            <a:ext uri="{FF2B5EF4-FFF2-40B4-BE49-F238E27FC236}">
              <a16:creationId xmlns:a16="http://schemas.microsoft.com/office/drawing/2014/main" id="{81F17E20-DA52-4DE1-97F9-7D6D116F7BE6}"/>
            </a:ext>
          </a:extLst>
        </xdr:cNvPr>
        <xdr:cNvSpPr txBox="1"/>
      </xdr:nvSpPr>
      <xdr:spPr>
        <a:xfrm>
          <a:off x="22199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92202</xdr:rowOff>
    </xdr:from>
    <xdr:to>
      <xdr:col>116</xdr:col>
      <xdr:colOff>152400</xdr:colOff>
      <xdr:row>41</xdr:row>
      <xdr:rowOff>92202</xdr:rowOff>
    </xdr:to>
    <xdr:cxnSp macro="">
      <xdr:nvCxnSpPr>
        <xdr:cNvPr id="471" name="直線コネクタ 470">
          <a:extLst>
            <a:ext uri="{FF2B5EF4-FFF2-40B4-BE49-F238E27FC236}">
              <a16:creationId xmlns:a16="http://schemas.microsoft.com/office/drawing/2014/main" id="{BDDB564F-3FB2-4780-B917-17B5B20A3C0B}"/>
            </a:ext>
          </a:extLst>
        </xdr:cNvPr>
        <xdr:cNvCxnSpPr/>
      </xdr:nvCxnSpPr>
      <xdr:spPr>
        <a:xfrm>
          <a:off x="22072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36593</xdr:rowOff>
    </xdr:from>
    <xdr:ext cx="469744" cy="259045"/>
    <xdr:sp macro="" textlink="">
      <xdr:nvSpPr>
        <xdr:cNvPr id="472" name="【認定こども園・幼稚園・保育所】&#10;一人当たり面積最大値テキスト">
          <a:extLst>
            <a:ext uri="{FF2B5EF4-FFF2-40B4-BE49-F238E27FC236}">
              <a16:creationId xmlns:a16="http://schemas.microsoft.com/office/drawing/2014/main" id="{AAFA5E5F-FB60-44CC-BB64-5057E5A50BC1}"/>
            </a:ext>
          </a:extLst>
        </xdr:cNvPr>
        <xdr:cNvSpPr txBox="1"/>
      </xdr:nvSpPr>
      <xdr:spPr>
        <a:xfrm>
          <a:off x="22199600" y="5522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89916</xdr:rowOff>
    </xdr:from>
    <xdr:to>
      <xdr:col>116</xdr:col>
      <xdr:colOff>152400</xdr:colOff>
      <xdr:row>33</xdr:row>
      <xdr:rowOff>89916</xdr:rowOff>
    </xdr:to>
    <xdr:cxnSp macro="">
      <xdr:nvCxnSpPr>
        <xdr:cNvPr id="473" name="直線コネクタ 472">
          <a:extLst>
            <a:ext uri="{FF2B5EF4-FFF2-40B4-BE49-F238E27FC236}">
              <a16:creationId xmlns:a16="http://schemas.microsoft.com/office/drawing/2014/main" id="{5D08A5DF-D5B0-49E3-84CE-79F21134936D}"/>
            </a:ext>
          </a:extLst>
        </xdr:cNvPr>
        <xdr:cNvCxnSpPr/>
      </xdr:nvCxnSpPr>
      <xdr:spPr>
        <a:xfrm>
          <a:off x="22072600" y="5747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70121</xdr:rowOff>
    </xdr:from>
    <xdr:ext cx="469744" cy="259045"/>
    <xdr:sp macro="" textlink="">
      <xdr:nvSpPr>
        <xdr:cNvPr id="474" name="【認定こども園・幼稚園・保育所】&#10;一人当たり面積平均値テキスト">
          <a:extLst>
            <a:ext uri="{FF2B5EF4-FFF2-40B4-BE49-F238E27FC236}">
              <a16:creationId xmlns:a16="http://schemas.microsoft.com/office/drawing/2014/main" id="{7E588DCC-30A3-4D85-A29D-2A7253EEE258}"/>
            </a:ext>
          </a:extLst>
        </xdr:cNvPr>
        <xdr:cNvSpPr txBox="1"/>
      </xdr:nvSpPr>
      <xdr:spPr>
        <a:xfrm>
          <a:off x="22199600" y="65852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91694</xdr:rowOff>
    </xdr:from>
    <xdr:to>
      <xdr:col>116</xdr:col>
      <xdr:colOff>114300</xdr:colOff>
      <xdr:row>39</xdr:row>
      <xdr:rowOff>21844</xdr:rowOff>
    </xdr:to>
    <xdr:sp macro="" textlink="">
      <xdr:nvSpPr>
        <xdr:cNvPr id="475" name="フローチャート: 判断 474">
          <a:extLst>
            <a:ext uri="{FF2B5EF4-FFF2-40B4-BE49-F238E27FC236}">
              <a16:creationId xmlns:a16="http://schemas.microsoft.com/office/drawing/2014/main" id="{7B92EAD8-146D-49AC-9C8E-2AEC045B1C55}"/>
            </a:ext>
          </a:extLst>
        </xdr:cNvPr>
        <xdr:cNvSpPr/>
      </xdr:nvSpPr>
      <xdr:spPr>
        <a:xfrm>
          <a:off x="22110700" y="66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112268</xdr:rowOff>
    </xdr:from>
    <xdr:to>
      <xdr:col>112</xdr:col>
      <xdr:colOff>38100</xdr:colOff>
      <xdr:row>39</xdr:row>
      <xdr:rowOff>42418</xdr:rowOff>
    </xdr:to>
    <xdr:sp macro="" textlink="">
      <xdr:nvSpPr>
        <xdr:cNvPr id="476" name="フローチャート: 判断 475">
          <a:extLst>
            <a:ext uri="{FF2B5EF4-FFF2-40B4-BE49-F238E27FC236}">
              <a16:creationId xmlns:a16="http://schemas.microsoft.com/office/drawing/2014/main" id="{B6C6859A-FCB7-47F1-8503-B5E4C72B3357}"/>
            </a:ext>
          </a:extLst>
        </xdr:cNvPr>
        <xdr:cNvSpPr/>
      </xdr:nvSpPr>
      <xdr:spPr>
        <a:xfrm>
          <a:off x="21272500" y="662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109982</xdr:rowOff>
    </xdr:from>
    <xdr:to>
      <xdr:col>107</xdr:col>
      <xdr:colOff>101600</xdr:colOff>
      <xdr:row>39</xdr:row>
      <xdr:rowOff>40132</xdr:rowOff>
    </xdr:to>
    <xdr:sp macro="" textlink="">
      <xdr:nvSpPr>
        <xdr:cNvPr id="477" name="フローチャート: 判断 476">
          <a:extLst>
            <a:ext uri="{FF2B5EF4-FFF2-40B4-BE49-F238E27FC236}">
              <a16:creationId xmlns:a16="http://schemas.microsoft.com/office/drawing/2014/main" id="{8BD69207-69E6-4B33-B3ED-6B8E640C5E6D}"/>
            </a:ext>
          </a:extLst>
        </xdr:cNvPr>
        <xdr:cNvSpPr/>
      </xdr:nvSpPr>
      <xdr:spPr>
        <a:xfrm>
          <a:off x="20383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103124</xdr:rowOff>
    </xdr:from>
    <xdr:to>
      <xdr:col>102</xdr:col>
      <xdr:colOff>165100</xdr:colOff>
      <xdr:row>39</xdr:row>
      <xdr:rowOff>33274</xdr:rowOff>
    </xdr:to>
    <xdr:sp macro="" textlink="">
      <xdr:nvSpPr>
        <xdr:cNvPr id="478" name="フローチャート: 判断 477">
          <a:extLst>
            <a:ext uri="{FF2B5EF4-FFF2-40B4-BE49-F238E27FC236}">
              <a16:creationId xmlns:a16="http://schemas.microsoft.com/office/drawing/2014/main" id="{BF9517C6-8BFC-4312-8EA4-B79127EF4629}"/>
            </a:ext>
          </a:extLst>
        </xdr:cNvPr>
        <xdr:cNvSpPr/>
      </xdr:nvSpPr>
      <xdr:spPr>
        <a:xfrm>
          <a:off x="19494500" y="661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109982</xdr:rowOff>
    </xdr:from>
    <xdr:to>
      <xdr:col>98</xdr:col>
      <xdr:colOff>38100</xdr:colOff>
      <xdr:row>39</xdr:row>
      <xdr:rowOff>40132</xdr:rowOff>
    </xdr:to>
    <xdr:sp macro="" textlink="">
      <xdr:nvSpPr>
        <xdr:cNvPr id="479" name="フローチャート: 判断 478">
          <a:extLst>
            <a:ext uri="{FF2B5EF4-FFF2-40B4-BE49-F238E27FC236}">
              <a16:creationId xmlns:a16="http://schemas.microsoft.com/office/drawing/2014/main" id="{F4698853-A984-4AB3-A84A-3D69180DE61C}"/>
            </a:ext>
          </a:extLst>
        </xdr:cNvPr>
        <xdr:cNvSpPr/>
      </xdr:nvSpPr>
      <xdr:spPr>
        <a:xfrm>
          <a:off x="18605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5ECE0EC1-78A3-46BB-944A-AEFF3BABC382}"/>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E4E26883-0E1A-42EE-ADDC-7114C58EA35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680F8D62-2284-4946-B028-F6A3F07EEE6D}"/>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FC92AB7A-6ACA-4633-92FB-656D8C49AD94}"/>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A7831627-2A15-43DB-A4C3-0160771172EE}"/>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141986</xdr:rowOff>
    </xdr:from>
    <xdr:to>
      <xdr:col>116</xdr:col>
      <xdr:colOff>114300</xdr:colOff>
      <xdr:row>38</xdr:row>
      <xdr:rowOff>72136</xdr:rowOff>
    </xdr:to>
    <xdr:sp macro="" textlink="">
      <xdr:nvSpPr>
        <xdr:cNvPr id="485" name="楕円 484">
          <a:extLst>
            <a:ext uri="{FF2B5EF4-FFF2-40B4-BE49-F238E27FC236}">
              <a16:creationId xmlns:a16="http://schemas.microsoft.com/office/drawing/2014/main" id="{246F3FCC-6634-49DA-A968-CEC0A2274F04}"/>
            </a:ext>
          </a:extLst>
        </xdr:cNvPr>
        <xdr:cNvSpPr/>
      </xdr:nvSpPr>
      <xdr:spPr>
        <a:xfrm>
          <a:off x="22110700" y="648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164863</xdr:rowOff>
    </xdr:from>
    <xdr:ext cx="469744" cy="259045"/>
    <xdr:sp macro="" textlink="">
      <xdr:nvSpPr>
        <xdr:cNvPr id="486" name="【認定こども園・幼稚園・保育所】&#10;一人当たり面積該当値テキスト">
          <a:extLst>
            <a:ext uri="{FF2B5EF4-FFF2-40B4-BE49-F238E27FC236}">
              <a16:creationId xmlns:a16="http://schemas.microsoft.com/office/drawing/2014/main" id="{22D464A0-D921-4C19-8A55-A76450D29032}"/>
            </a:ext>
          </a:extLst>
        </xdr:cNvPr>
        <xdr:cNvSpPr txBox="1"/>
      </xdr:nvSpPr>
      <xdr:spPr>
        <a:xfrm>
          <a:off x="22199600" y="6337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2540</xdr:rowOff>
    </xdr:from>
    <xdr:to>
      <xdr:col>112</xdr:col>
      <xdr:colOff>38100</xdr:colOff>
      <xdr:row>38</xdr:row>
      <xdr:rowOff>104140</xdr:rowOff>
    </xdr:to>
    <xdr:sp macro="" textlink="">
      <xdr:nvSpPr>
        <xdr:cNvPr id="487" name="楕円 486">
          <a:extLst>
            <a:ext uri="{FF2B5EF4-FFF2-40B4-BE49-F238E27FC236}">
              <a16:creationId xmlns:a16="http://schemas.microsoft.com/office/drawing/2014/main" id="{1F92F296-7759-4B4F-B78C-DEF7FC971ADA}"/>
            </a:ext>
          </a:extLst>
        </xdr:cNvPr>
        <xdr:cNvSpPr/>
      </xdr:nvSpPr>
      <xdr:spPr>
        <a:xfrm>
          <a:off x="21272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21336</xdr:rowOff>
    </xdr:from>
    <xdr:to>
      <xdr:col>116</xdr:col>
      <xdr:colOff>63500</xdr:colOff>
      <xdr:row>38</xdr:row>
      <xdr:rowOff>53340</xdr:rowOff>
    </xdr:to>
    <xdr:cxnSp macro="">
      <xdr:nvCxnSpPr>
        <xdr:cNvPr id="488" name="直線コネクタ 487">
          <a:extLst>
            <a:ext uri="{FF2B5EF4-FFF2-40B4-BE49-F238E27FC236}">
              <a16:creationId xmlns:a16="http://schemas.microsoft.com/office/drawing/2014/main" id="{C6C83608-83FB-42D2-8A70-E5905BB4E571}"/>
            </a:ext>
          </a:extLst>
        </xdr:cNvPr>
        <xdr:cNvCxnSpPr/>
      </xdr:nvCxnSpPr>
      <xdr:spPr>
        <a:xfrm flipV="1">
          <a:off x="21323300" y="653643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146558</xdr:rowOff>
    </xdr:from>
    <xdr:to>
      <xdr:col>107</xdr:col>
      <xdr:colOff>101600</xdr:colOff>
      <xdr:row>38</xdr:row>
      <xdr:rowOff>76708</xdr:rowOff>
    </xdr:to>
    <xdr:sp macro="" textlink="">
      <xdr:nvSpPr>
        <xdr:cNvPr id="489" name="楕円 488">
          <a:extLst>
            <a:ext uri="{FF2B5EF4-FFF2-40B4-BE49-F238E27FC236}">
              <a16:creationId xmlns:a16="http://schemas.microsoft.com/office/drawing/2014/main" id="{5262BAAD-0548-47E2-9F92-0725FF1F5EBE}"/>
            </a:ext>
          </a:extLst>
        </xdr:cNvPr>
        <xdr:cNvSpPr/>
      </xdr:nvSpPr>
      <xdr:spPr>
        <a:xfrm>
          <a:off x="20383500" y="649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25908</xdr:rowOff>
    </xdr:from>
    <xdr:to>
      <xdr:col>111</xdr:col>
      <xdr:colOff>177800</xdr:colOff>
      <xdr:row>38</xdr:row>
      <xdr:rowOff>53340</xdr:rowOff>
    </xdr:to>
    <xdr:cxnSp macro="">
      <xdr:nvCxnSpPr>
        <xdr:cNvPr id="490" name="直線コネクタ 489">
          <a:extLst>
            <a:ext uri="{FF2B5EF4-FFF2-40B4-BE49-F238E27FC236}">
              <a16:creationId xmlns:a16="http://schemas.microsoft.com/office/drawing/2014/main" id="{A025354A-752A-4D14-AE8C-39DCB16E908E}"/>
            </a:ext>
          </a:extLst>
        </xdr:cNvPr>
        <xdr:cNvCxnSpPr/>
      </xdr:nvCxnSpPr>
      <xdr:spPr>
        <a:xfrm>
          <a:off x="20434300" y="654100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148844</xdr:rowOff>
    </xdr:from>
    <xdr:to>
      <xdr:col>102</xdr:col>
      <xdr:colOff>165100</xdr:colOff>
      <xdr:row>38</xdr:row>
      <xdr:rowOff>78994</xdr:rowOff>
    </xdr:to>
    <xdr:sp macro="" textlink="">
      <xdr:nvSpPr>
        <xdr:cNvPr id="491" name="楕円 490">
          <a:extLst>
            <a:ext uri="{FF2B5EF4-FFF2-40B4-BE49-F238E27FC236}">
              <a16:creationId xmlns:a16="http://schemas.microsoft.com/office/drawing/2014/main" id="{D11B3D6B-EAA0-409E-92CC-1FC9B1F4FA6C}"/>
            </a:ext>
          </a:extLst>
        </xdr:cNvPr>
        <xdr:cNvSpPr/>
      </xdr:nvSpPr>
      <xdr:spPr>
        <a:xfrm>
          <a:off x="19494500" y="649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25908</xdr:rowOff>
    </xdr:from>
    <xdr:to>
      <xdr:col>107</xdr:col>
      <xdr:colOff>50800</xdr:colOff>
      <xdr:row>38</xdr:row>
      <xdr:rowOff>28194</xdr:rowOff>
    </xdr:to>
    <xdr:cxnSp macro="">
      <xdr:nvCxnSpPr>
        <xdr:cNvPr id="492" name="直線コネクタ 491">
          <a:extLst>
            <a:ext uri="{FF2B5EF4-FFF2-40B4-BE49-F238E27FC236}">
              <a16:creationId xmlns:a16="http://schemas.microsoft.com/office/drawing/2014/main" id="{6F898A78-EE59-45EA-BDB5-2BD4077F85BD}"/>
            </a:ext>
          </a:extLst>
        </xdr:cNvPr>
        <xdr:cNvCxnSpPr/>
      </xdr:nvCxnSpPr>
      <xdr:spPr>
        <a:xfrm flipV="1">
          <a:off x="19545300" y="654100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148844</xdr:rowOff>
    </xdr:from>
    <xdr:to>
      <xdr:col>98</xdr:col>
      <xdr:colOff>38100</xdr:colOff>
      <xdr:row>38</xdr:row>
      <xdr:rowOff>78994</xdr:rowOff>
    </xdr:to>
    <xdr:sp macro="" textlink="">
      <xdr:nvSpPr>
        <xdr:cNvPr id="493" name="楕円 492">
          <a:extLst>
            <a:ext uri="{FF2B5EF4-FFF2-40B4-BE49-F238E27FC236}">
              <a16:creationId xmlns:a16="http://schemas.microsoft.com/office/drawing/2014/main" id="{B5387351-D3A4-43AF-B591-9633884623D4}"/>
            </a:ext>
          </a:extLst>
        </xdr:cNvPr>
        <xdr:cNvSpPr/>
      </xdr:nvSpPr>
      <xdr:spPr>
        <a:xfrm>
          <a:off x="18605500" y="649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28194</xdr:rowOff>
    </xdr:from>
    <xdr:to>
      <xdr:col>102</xdr:col>
      <xdr:colOff>114300</xdr:colOff>
      <xdr:row>38</xdr:row>
      <xdr:rowOff>28194</xdr:rowOff>
    </xdr:to>
    <xdr:cxnSp macro="">
      <xdr:nvCxnSpPr>
        <xdr:cNvPr id="494" name="直線コネクタ 493">
          <a:extLst>
            <a:ext uri="{FF2B5EF4-FFF2-40B4-BE49-F238E27FC236}">
              <a16:creationId xmlns:a16="http://schemas.microsoft.com/office/drawing/2014/main" id="{17C1F813-D22C-4611-AB02-2E909618944A}"/>
            </a:ext>
          </a:extLst>
        </xdr:cNvPr>
        <xdr:cNvCxnSpPr/>
      </xdr:nvCxnSpPr>
      <xdr:spPr>
        <a:xfrm>
          <a:off x="18656300" y="65432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33545</xdr:rowOff>
    </xdr:from>
    <xdr:ext cx="469744" cy="259045"/>
    <xdr:sp macro="" textlink="">
      <xdr:nvSpPr>
        <xdr:cNvPr id="495" name="n_1aveValue【認定こども園・幼稚園・保育所】&#10;一人当たり面積">
          <a:extLst>
            <a:ext uri="{FF2B5EF4-FFF2-40B4-BE49-F238E27FC236}">
              <a16:creationId xmlns:a16="http://schemas.microsoft.com/office/drawing/2014/main" id="{B5411244-6EF4-4192-899C-B779912BAEE3}"/>
            </a:ext>
          </a:extLst>
        </xdr:cNvPr>
        <xdr:cNvSpPr txBox="1"/>
      </xdr:nvSpPr>
      <xdr:spPr>
        <a:xfrm>
          <a:off x="21075727" y="6720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31259</xdr:rowOff>
    </xdr:from>
    <xdr:ext cx="469744" cy="259045"/>
    <xdr:sp macro="" textlink="">
      <xdr:nvSpPr>
        <xdr:cNvPr id="496" name="n_2aveValue【認定こども園・幼稚園・保育所】&#10;一人当たり面積">
          <a:extLst>
            <a:ext uri="{FF2B5EF4-FFF2-40B4-BE49-F238E27FC236}">
              <a16:creationId xmlns:a16="http://schemas.microsoft.com/office/drawing/2014/main" id="{189B1AC5-802D-4239-B974-C78DB9596A5C}"/>
            </a:ext>
          </a:extLst>
        </xdr:cNvPr>
        <xdr:cNvSpPr txBox="1"/>
      </xdr:nvSpPr>
      <xdr:spPr>
        <a:xfrm>
          <a:off x="20199427" y="671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24401</xdr:rowOff>
    </xdr:from>
    <xdr:ext cx="469744" cy="259045"/>
    <xdr:sp macro="" textlink="">
      <xdr:nvSpPr>
        <xdr:cNvPr id="497" name="n_3aveValue【認定こども園・幼稚園・保育所】&#10;一人当たり面積">
          <a:extLst>
            <a:ext uri="{FF2B5EF4-FFF2-40B4-BE49-F238E27FC236}">
              <a16:creationId xmlns:a16="http://schemas.microsoft.com/office/drawing/2014/main" id="{C4731D51-0A72-46B4-B939-C7EEE764B165}"/>
            </a:ext>
          </a:extLst>
        </xdr:cNvPr>
        <xdr:cNvSpPr txBox="1"/>
      </xdr:nvSpPr>
      <xdr:spPr>
        <a:xfrm>
          <a:off x="19310427" y="671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31259</xdr:rowOff>
    </xdr:from>
    <xdr:ext cx="469744" cy="259045"/>
    <xdr:sp macro="" textlink="">
      <xdr:nvSpPr>
        <xdr:cNvPr id="498" name="n_4aveValue【認定こども園・幼稚園・保育所】&#10;一人当たり面積">
          <a:extLst>
            <a:ext uri="{FF2B5EF4-FFF2-40B4-BE49-F238E27FC236}">
              <a16:creationId xmlns:a16="http://schemas.microsoft.com/office/drawing/2014/main" id="{5F68B004-200C-4AB0-B392-91A8BDDC4FA3}"/>
            </a:ext>
          </a:extLst>
        </xdr:cNvPr>
        <xdr:cNvSpPr txBox="1"/>
      </xdr:nvSpPr>
      <xdr:spPr>
        <a:xfrm>
          <a:off x="18421427" y="671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120667</xdr:rowOff>
    </xdr:from>
    <xdr:ext cx="469744" cy="259045"/>
    <xdr:sp macro="" textlink="">
      <xdr:nvSpPr>
        <xdr:cNvPr id="499" name="n_1mainValue【認定こども園・幼稚園・保育所】&#10;一人当たり面積">
          <a:extLst>
            <a:ext uri="{FF2B5EF4-FFF2-40B4-BE49-F238E27FC236}">
              <a16:creationId xmlns:a16="http://schemas.microsoft.com/office/drawing/2014/main" id="{ED734FB7-26A8-44EE-9784-0A7513C6D3ED}"/>
            </a:ext>
          </a:extLst>
        </xdr:cNvPr>
        <xdr:cNvSpPr txBox="1"/>
      </xdr:nvSpPr>
      <xdr:spPr>
        <a:xfrm>
          <a:off x="210757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93235</xdr:rowOff>
    </xdr:from>
    <xdr:ext cx="469744" cy="259045"/>
    <xdr:sp macro="" textlink="">
      <xdr:nvSpPr>
        <xdr:cNvPr id="500" name="n_2mainValue【認定こども園・幼稚園・保育所】&#10;一人当たり面積">
          <a:extLst>
            <a:ext uri="{FF2B5EF4-FFF2-40B4-BE49-F238E27FC236}">
              <a16:creationId xmlns:a16="http://schemas.microsoft.com/office/drawing/2014/main" id="{8C51CDD9-3A8E-4758-B871-E977DBF08AB9}"/>
            </a:ext>
          </a:extLst>
        </xdr:cNvPr>
        <xdr:cNvSpPr txBox="1"/>
      </xdr:nvSpPr>
      <xdr:spPr>
        <a:xfrm>
          <a:off x="20199427" y="626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95521</xdr:rowOff>
    </xdr:from>
    <xdr:ext cx="469744" cy="259045"/>
    <xdr:sp macro="" textlink="">
      <xdr:nvSpPr>
        <xdr:cNvPr id="501" name="n_3mainValue【認定こども園・幼稚園・保育所】&#10;一人当たり面積">
          <a:extLst>
            <a:ext uri="{FF2B5EF4-FFF2-40B4-BE49-F238E27FC236}">
              <a16:creationId xmlns:a16="http://schemas.microsoft.com/office/drawing/2014/main" id="{DFFD98BE-B138-4C9A-95CD-BE4E5B1871E0}"/>
            </a:ext>
          </a:extLst>
        </xdr:cNvPr>
        <xdr:cNvSpPr txBox="1"/>
      </xdr:nvSpPr>
      <xdr:spPr>
        <a:xfrm>
          <a:off x="19310427"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95521</xdr:rowOff>
    </xdr:from>
    <xdr:ext cx="469744" cy="259045"/>
    <xdr:sp macro="" textlink="">
      <xdr:nvSpPr>
        <xdr:cNvPr id="502" name="n_4mainValue【認定こども園・幼稚園・保育所】&#10;一人当たり面積">
          <a:extLst>
            <a:ext uri="{FF2B5EF4-FFF2-40B4-BE49-F238E27FC236}">
              <a16:creationId xmlns:a16="http://schemas.microsoft.com/office/drawing/2014/main" id="{E10D6B0B-42DF-4C29-BB7E-EB06748E8828}"/>
            </a:ext>
          </a:extLst>
        </xdr:cNvPr>
        <xdr:cNvSpPr txBox="1"/>
      </xdr:nvSpPr>
      <xdr:spPr>
        <a:xfrm>
          <a:off x="18421427"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3" name="正方形/長方形 502">
          <a:extLst>
            <a:ext uri="{FF2B5EF4-FFF2-40B4-BE49-F238E27FC236}">
              <a16:creationId xmlns:a16="http://schemas.microsoft.com/office/drawing/2014/main" id="{5B12F2E7-657F-400B-B77A-7E7E99256672}"/>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4" name="正方形/長方形 503">
          <a:extLst>
            <a:ext uri="{FF2B5EF4-FFF2-40B4-BE49-F238E27FC236}">
              <a16:creationId xmlns:a16="http://schemas.microsoft.com/office/drawing/2014/main" id="{949E8C3E-F642-4747-93D5-80E08BB78E0D}"/>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5" name="正方形/長方形 504">
          <a:extLst>
            <a:ext uri="{FF2B5EF4-FFF2-40B4-BE49-F238E27FC236}">
              <a16:creationId xmlns:a16="http://schemas.microsoft.com/office/drawing/2014/main" id="{A250BC39-23AE-4E33-ACCC-8FBC07DD010F}"/>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6" name="正方形/長方形 505">
          <a:extLst>
            <a:ext uri="{FF2B5EF4-FFF2-40B4-BE49-F238E27FC236}">
              <a16:creationId xmlns:a16="http://schemas.microsoft.com/office/drawing/2014/main" id="{C3754789-FAC5-48A3-94CC-16B19DBF8F53}"/>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7" name="正方形/長方形 506">
          <a:extLst>
            <a:ext uri="{FF2B5EF4-FFF2-40B4-BE49-F238E27FC236}">
              <a16:creationId xmlns:a16="http://schemas.microsoft.com/office/drawing/2014/main" id="{7FD10954-0579-4D99-82CB-19F0DFABA96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8" name="正方形/長方形 507">
          <a:extLst>
            <a:ext uri="{FF2B5EF4-FFF2-40B4-BE49-F238E27FC236}">
              <a16:creationId xmlns:a16="http://schemas.microsoft.com/office/drawing/2014/main" id="{6997B5ED-99EE-4FD4-AF06-D7A665E43684}"/>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9" name="正方形/長方形 508">
          <a:extLst>
            <a:ext uri="{FF2B5EF4-FFF2-40B4-BE49-F238E27FC236}">
              <a16:creationId xmlns:a16="http://schemas.microsoft.com/office/drawing/2014/main" id="{64D3A644-7157-4DF9-A6D5-4F16DD1820C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正方形/長方形 509">
          <a:extLst>
            <a:ext uri="{FF2B5EF4-FFF2-40B4-BE49-F238E27FC236}">
              <a16:creationId xmlns:a16="http://schemas.microsoft.com/office/drawing/2014/main" id="{7C3DADD4-7D38-433B-B8FF-502F9DB6BC4B}"/>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1" name="テキスト ボックス 510">
          <a:extLst>
            <a:ext uri="{FF2B5EF4-FFF2-40B4-BE49-F238E27FC236}">
              <a16:creationId xmlns:a16="http://schemas.microsoft.com/office/drawing/2014/main" id="{BC055254-B708-4830-A4D3-FB98135FB73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2" name="直線コネクタ 511">
          <a:extLst>
            <a:ext uri="{FF2B5EF4-FFF2-40B4-BE49-F238E27FC236}">
              <a16:creationId xmlns:a16="http://schemas.microsoft.com/office/drawing/2014/main" id="{8C2FEA60-7E48-4818-AD84-694F942390CC}"/>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3" name="テキスト ボックス 512">
          <a:extLst>
            <a:ext uri="{FF2B5EF4-FFF2-40B4-BE49-F238E27FC236}">
              <a16:creationId xmlns:a16="http://schemas.microsoft.com/office/drawing/2014/main" id="{2014DD20-63FE-426E-993D-BF16E13834CF}"/>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4" name="直線コネクタ 513">
          <a:extLst>
            <a:ext uri="{FF2B5EF4-FFF2-40B4-BE49-F238E27FC236}">
              <a16:creationId xmlns:a16="http://schemas.microsoft.com/office/drawing/2014/main" id="{91EB862D-0C08-4F6D-BCB7-6DB6AEDF2F65}"/>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5" name="テキスト ボックス 514">
          <a:extLst>
            <a:ext uri="{FF2B5EF4-FFF2-40B4-BE49-F238E27FC236}">
              <a16:creationId xmlns:a16="http://schemas.microsoft.com/office/drawing/2014/main" id="{A3F4DBA1-8A5F-4ABE-AAB0-26D0613048EC}"/>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6" name="直線コネクタ 515">
          <a:extLst>
            <a:ext uri="{FF2B5EF4-FFF2-40B4-BE49-F238E27FC236}">
              <a16:creationId xmlns:a16="http://schemas.microsoft.com/office/drawing/2014/main" id="{DCDFAAC4-9A18-48D8-B242-721F1A290C77}"/>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7" name="テキスト ボックス 516">
          <a:extLst>
            <a:ext uri="{FF2B5EF4-FFF2-40B4-BE49-F238E27FC236}">
              <a16:creationId xmlns:a16="http://schemas.microsoft.com/office/drawing/2014/main" id="{8E87C61C-3AF4-4299-BC29-D0F2B4704229}"/>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8" name="直線コネクタ 517">
          <a:extLst>
            <a:ext uri="{FF2B5EF4-FFF2-40B4-BE49-F238E27FC236}">
              <a16:creationId xmlns:a16="http://schemas.microsoft.com/office/drawing/2014/main" id="{6D4AFD8F-3047-4A57-A5E9-0252265EC67D}"/>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9" name="テキスト ボックス 518">
          <a:extLst>
            <a:ext uri="{FF2B5EF4-FFF2-40B4-BE49-F238E27FC236}">
              <a16:creationId xmlns:a16="http://schemas.microsoft.com/office/drawing/2014/main" id="{7B495A80-6E9F-42BA-8556-AB889BD5DB01}"/>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0" name="直線コネクタ 519">
          <a:extLst>
            <a:ext uri="{FF2B5EF4-FFF2-40B4-BE49-F238E27FC236}">
              <a16:creationId xmlns:a16="http://schemas.microsoft.com/office/drawing/2014/main" id="{95535597-954F-4E83-B950-570346E9190B}"/>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1" name="テキスト ボックス 520">
          <a:extLst>
            <a:ext uri="{FF2B5EF4-FFF2-40B4-BE49-F238E27FC236}">
              <a16:creationId xmlns:a16="http://schemas.microsoft.com/office/drawing/2014/main" id="{B6919487-FC84-441B-AE78-F8CE70913C9E}"/>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2" name="直線コネクタ 521">
          <a:extLst>
            <a:ext uri="{FF2B5EF4-FFF2-40B4-BE49-F238E27FC236}">
              <a16:creationId xmlns:a16="http://schemas.microsoft.com/office/drawing/2014/main" id="{D652B0F9-BAEF-403D-9E6C-48805C2AF9F7}"/>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3" name="テキスト ボックス 522">
          <a:extLst>
            <a:ext uri="{FF2B5EF4-FFF2-40B4-BE49-F238E27FC236}">
              <a16:creationId xmlns:a16="http://schemas.microsoft.com/office/drawing/2014/main" id="{4664419B-893F-4D06-8C93-8AC22299F141}"/>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4" name="直線コネクタ 523">
          <a:extLst>
            <a:ext uri="{FF2B5EF4-FFF2-40B4-BE49-F238E27FC236}">
              <a16:creationId xmlns:a16="http://schemas.microsoft.com/office/drawing/2014/main" id="{5AB6BC2B-13C6-4FDA-8799-EB040AB6223B}"/>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5" name="テキスト ボックス 524">
          <a:extLst>
            <a:ext uri="{FF2B5EF4-FFF2-40B4-BE49-F238E27FC236}">
              <a16:creationId xmlns:a16="http://schemas.microsoft.com/office/drawing/2014/main" id="{55DC559B-DF19-4358-B7FF-E55B5EF820D5}"/>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6" name="【学校施設】&#10;有形固定資産減価償却率グラフ枠">
          <a:extLst>
            <a:ext uri="{FF2B5EF4-FFF2-40B4-BE49-F238E27FC236}">
              <a16:creationId xmlns:a16="http://schemas.microsoft.com/office/drawing/2014/main" id="{6FCE74CA-DCC8-414E-8600-13CBF356A5AA}"/>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26670</xdr:rowOff>
    </xdr:from>
    <xdr:to>
      <xdr:col>85</xdr:col>
      <xdr:colOff>126364</xdr:colOff>
      <xdr:row>64</xdr:row>
      <xdr:rowOff>99060</xdr:rowOff>
    </xdr:to>
    <xdr:cxnSp macro="">
      <xdr:nvCxnSpPr>
        <xdr:cNvPr id="527" name="直線コネクタ 526">
          <a:extLst>
            <a:ext uri="{FF2B5EF4-FFF2-40B4-BE49-F238E27FC236}">
              <a16:creationId xmlns:a16="http://schemas.microsoft.com/office/drawing/2014/main" id="{5B176001-C489-4A53-8793-3B680717B982}"/>
            </a:ext>
          </a:extLst>
        </xdr:cNvPr>
        <xdr:cNvCxnSpPr/>
      </xdr:nvCxnSpPr>
      <xdr:spPr>
        <a:xfrm flipV="1">
          <a:off x="16318864" y="9456420"/>
          <a:ext cx="0"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102887</xdr:rowOff>
    </xdr:from>
    <xdr:ext cx="405111" cy="259045"/>
    <xdr:sp macro="" textlink="">
      <xdr:nvSpPr>
        <xdr:cNvPr id="528" name="【学校施設】&#10;有形固定資産減価償却率最小値テキスト">
          <a:extLst>
            <a:ext uri="{FF2B5EF4-FFF2-40B4-BE49-F238E27FC236}">
              <a16:creationId xmlns:a16="http://schemas.microsoft.com/office/drawing/2014/main" id="{637B0FF9-32DF-4388-B763-A19E8531CF19}"/>
            </a:ext>
          </a:extLst>
        </xdr:cNvPr>
        <xdr:cNvSpPr txBox="1"/>
      </xdr:nvSpPr>
      <xdr:spPr>
        <a:xfrm>
          <a:off x="16357600" y="1107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99060</xdr:rowOff>
    </xdr:from>
    <xdr:to>
      <xdr:col>86</xdr:col>
      <xdr:colOff>25400</xdr:colOff>
      <xdr:row>64</xdr:row>
      <xdr:rowOff>99060</xdr:rowOff>
    </xdr:to>
    <xdr:cxnSp macro="">
      <xdr:nvCxnSpPr>
        <xdr:cNvPr id="529" name="直線コネクタ 528">
          <a:extLst>
            <a:ext uri="{FF2B5EF4-FFF2-40B4-BE49-F238E27FC236}">
              <a16:creationId xmlns:a16="http://schemas.microsoft.com/office/drawing/2014/main" id="{F546A56F-566D-49A8-A140-936A91E6D740}"/>
            </a:ext>
          </a:extLst>
        </xdr:cNvPr>
        <xdr:cNvCxnSpPr/>
      </xdr:nvCxnSpPr>
      <xdr:spPr>
        <a:xfrm>
          <a:off x="16230600" y="11071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144797</xdr:rowOff>
    </xdr:from>
    <xdr:ext cx="405111" cy="259045"/>
    <xdr:sp macro="" textlink="">
      <xdr:nvSpPr>
        <xdr:cNvPr id="530" name="【学校施設】&#10;有形固定資産減価償却率最大値テキスト">
          <a:extLst>
            <a:ext uri="{FF2B5EF4-FFF2-40B4-BE49-F238E27FC236}">
              <a16:creationId xmlns:a16="http://schemas.microsoft.com/office/drawing/2014/main" id="{C33A5599-5211-4F2E-A6D4-EDFE82EF71AE}"/>
            </a:ext>
          </a:extLst>
        </xdr:cNvPr>
        <xdr:cNvSpPr txBox="1"/>
      </xdr:nvSpPr>
      <xdr:spPr>
        <a:xfrm>
          <a:off x="16357600" y="923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26670</xdr:rowOff>
    </xdr:from>
    <xdr:to>
      <xdr:col>86</xdr:col>
      <xdr:colOff>25400</xdr:colOff>
      <xdr:row>55</xdr:row>
      <xdr:rowOff>26670</xdr:rowOff>
    </xdr:to>
    <xdr:cxnSp macro="">
      <xdr:nvCxnSpPr>
        <xdr:cNvPr id="531" name="直線コネクタ 530">
          <a:extLst>
            <a:ext uri="{FF2B5EF4-FFF2-40B4-BE49-F238E27FC236}">
              <a16:creationId xmlns:a16="http://schemas.microsoft.com/office/drawing/2014/main" id="{4AC54DDF-97A1-4E12-88DB-F433B243A783}"/>
            </a:ext>
          </a:extLst>
        </xdr:cNvPr>
        <xdr:cNvCxnSpPr/>
      </xdr:nvCxnSpPr>
      <xdr:spPr>
        <a:xfrm>
          <a:off x="16230600" y="945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15257</xdr:rowOff>
    </xdr:from>
    <xdr:ext cx="405111" cy="259045"/>
    <xdr:sp macro="" textlink="">
      <xdr:nvSpPr>
        <xdr:cNvPr id="532" name="【学校施設】&#10;有形固定資産減価償却率平均値テキスト">
          <a:extLst>
            <a:ext uri="{FF2B5EF4-FFF2-40B4-BE49-F238E27FC236}">
              <a16:creationId xmlns:a16="http://schemas.microsoft.com/office/drawing/2014/main" id="{AD56D03C-52F1-4A49-82A5-08ED76E383D1}"/>
            </a:ext>
          </a:extLst>
        </xdr:cNvPr>
        <xdr:cNvSpPr txBox="1"/>
      </xdr:nvSpPr>
      <xdr:spPr>
        <a:xfrm>
          <a:off x="16357600" y="101308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36830</xdr:rowOff>
    </xdr:from>
    <xdr:to>
      <xdr:col>85</xdr:col>
      <xdr:colOff>177800</xdr:colOff>
      <xdr:row>59</xdr:row>
      <xdr:rowOff>138430</xdr:rowOff>
    </xdr:to>
    <xdr:sp macro="" textlink="">
      <xdr:nvSpPr>
        <xdr:cNvPr id="533" name="フローチャート: 判断 532">
          <a:extLst>
            <a:ext uri="{FF2B5EF4-FFF2-40B4-BE49-F238E27FC236}">
              <a16:creationId xmlns:a16="http://schemas.microsoft.com/office/drawing/2014/main" id="{F32FEBF1-52E3-4A2B-91A0-49C924F1BF80}"/>
            </a:ext>
          </a:extLst>
        </xdr:cNvPr>
        <xdr:cNvSpPr/>
      </xdr:nvSpPr>
      <xdr:spPr>
        <a:xfrm>
          <a:off x="16268700" y="1015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170180</xdr:rowOff>
    </xdr:from>
    <xdr:to>
      <xdr:col>81</xdr:col>
      <xdr:colOff>101600</xdr:colOff>
      <xdr:row>59</xdr:row>
      <xdr:rowOff>100330</xdr:rowOff>
    </xdr:to>
    <xdr:sp macro="" textlink="">
      <xdr:nvSpPr>
        <xdr:cNvPr id="534" name="フローチャート: 判断 533">
          <a:extLst>
            <a:ext uri="{FF2B5EF4-FFF2-40B4-BE49-F238E27FC236}">
              <a16:creationId xmlns:a16="http://schemas.microsoft.com/office/drawing/2014/main" id="{73A24D47-3D00-43EA-950A-1DD620FB0C08}"/>
            </a:ext>
          </a:extLst>
        </xdr:cNvPr>
        <xdr:cNvSpPr/>
      </xdr:nvSpPr>
      <xdr:spPr>
        <a:xfrm>
          <a:off x="154305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90170</xdr:rowOff>
    </xdr:from>
    <xdr:to>
      <xdr:col>76</xdr:col>
      <xdr:colOff>165100</xdr:colOff>
      <xdr:row>59</xdr:row>
      <xdr:rowOff>20320</xdr:rowOff>
    </xdr:to>
    <xdr:sp macro="" textlink="">
      <xdr:nvSpPr>
        <xdr:cNvPr id="535" name="フローチャート: 判断 534">
          <a:extLst>
            <a:ext uri="{FF2B5EF4-FFF2-40B4-BE49-F238E27FC236}">
              <a16:creationId xmlns:a16="http://schemas.microsoft.com/office/drawing/2014/main" id="{8C55B4B8-1955-4BE0-8123-71A9BF8E9705}"/>
            </a:ext>
          </a:extLst>
        </xdr:cNvPr>
        <xdr:cNvSpPr/>
      </xdr:nvSpPr>
      <xdr:spPr>
        <a:xfrm>
          <a:off x="14541500" y="100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82550</xdr:rowOff>
    </xdr:from>
    <xdr:to>
      <xdr:col>72</xdr:col>
      <xdr:colOff>38100</xdr:colOff>
      <xdr:row>59</xdr:row>
      <xdr:rowOff>12700</xdr:rowOff>
    </xdr:to>
    <xdr:sp macro="" textlink="">
      <xdr:nvSpPr>
        <xdr:cNvPr id="536" name="フローチャート: 判断 535">
          <a:extLst>
            <a:ext uri="{FF2B5EF4-FFF2-40B4-BE49-F238E27FC236}">
              <a16:creationId xmlns:a16="http://schemas.microsoft.com/office/drawing/2014/main" id="{0B9854E1-5A94-49F2-994D-F34D013BB6C1}"/>
            </a:ext>
          </a:extLst>
        </xdr:cNvPr>
        <xdr:cNvSpPr/>
      </xdr:nvSpPr>
      <xdr:spPr>
        <a:xfrm>
          <a:off x="13652500" y="10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40640</xdr:rowOff>
    </xdr:from>
    <xdr:to>
      <xdr:col>67</xdr:col>
      <xdr:colOff>101600</xdr:colOff>
      <xdr:row>58</xdr:row>
      <xdr:rowOff>142240</xdr:rowOff>
    </xdr:to>
    <xdr:sp macro="" textlink="">
      <xdr:nvSpPr>
        <xdr:cNvPr id="537" name="フローチャート: 判断 536">
          <a:extLst>
            <a:ext uri="{FF2B5EF4-FFF2-40B4-BE49-F238E27FC236}">
              <a16:creationId xmlns:a16="http://schemas.microsoft.com/office/drawing/2014/main" id="{6B95D345-86FB-4FAE-B83D-BDB21124766D}"/>
            </a:ext>
          </a:extLst>
        </xdr:cNvPr>
        <xdr:cNvSpPr/>
      </xdr:nvSpPr>
      <xdr:spPr>
        <a:xfrm>
          <a:off x="12763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8" name="テキスト ボックス 537">
          <a:extLst>
            <a:ext uri="{FF2B5EF4-FFF2-40B4-BE49-F238E27FC236}">
              <a16:creationId xmlns:a16="http://schemas.microsoft.com/office/drawing/2014/main" id="{A5E9C272-F61C-4093-9BD7-0756E3E0A19A}"/>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FB4C1C9D-F9AC-48D0-9D17-8DA5E650F03A}"/>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113FE2AE-CA79-460C-8A8F-3AFFA774BE3E}"/>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3C14CAA2-6CC4-485F-BF8B-4AA57EA6BAAC}"/>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EA205DEE-2BB8-4060-91FD-191340E1A6F8}"/>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6350</xdr:rowOff>
    </xdr:from>
    <xdr:to>
      <xdr:col>85</xdr:col>
      <xdr:colOff>177800</xdr:colOff>
      <xdr:row>58</xdr:row>
      <xdr:rowOff>107950</xdr:rowOff>
    </xdr:to>
    <xdr:sp macro="" textlink="">
      <xdr:nvSpPr>
        <xdr:cNvPr id="543" name="楕円 542">
          <a:extLst>
            <a:ext uri="{FF2B5EF4-FFF2-40B4-BE49-F238E27FC236}">
              <a16:creationId xmlns:a16="http://schemas.microsoft.com/office/drawing/2014/main" id="{0C9F92D8-9208-4887-AA37-0A65AF7AA061}"/>
            </a:ext>
          </a:extLst>
        </xdr:cNvPr>
        <xdr:cNvSpPr/>
      </xdr:nvSpPr>
      <xdr:spPr>
        <a:xfrm>
          <a:off x="16268700" y="995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29227</xdr:rowOff>
    </xdr:from>
    <xdr:ext cx="405111" cy="259045"/>
    <xdr:sp macro="" textlink="">
      <xdr:nvSpPr>
        <xdr:cNvPr id="544" name="【学校施設】&#10;有形固定資産減価償却率該当値テキスト">
          <a:extLst>
            <a:ext uri="{FF2B5EF4-FFF2-40B4-BE49-F238E27FC236}">
              <a16:creationId xmlns:a16="http://schemas.microsoft.com/office/drawing/2014/main" id="{E9B79EB2-1D9C-4C54-8CD2-2582BBC657F1}"/>
            </a:ext>
          </a:extLst>
        </xdr:cNvPr>
        <xdr:cNvSpPr txBox="1"/>
      </xdr:nvSpPr>
      <xdr:spPr>
        <a:xfrm>
          <a:off x="16357600" y="980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93980</xdr:rowOff>
    </xdr:from>
    <xdr:to>
      <xdr:col>81</xdr:col>
      <xdr:colOff>101600</xdr:colOff>
      <xdr:row>58</xdr:row>
      <xdr:rowOff>24130</xdr:rowOff>
    </xdr:to>
    <xdr:sp macro="" textlink="">
      <xdr:nvSpPr>
        <xdr:cNvPr id="545" name="楕円 544">
          <a:extLst>
            <a:ext uri="{FF2B5EF4-FFF2-40B4-BE49-F238E27FC236}">
              <a16:creationId xmlns:a16="http://schemas.microsoft.com/office/drawing/2014/main" id="{8A6BA121-E459-44F0-8EAB-FDDCDA1E368D}"/>
            </a:ext>
          </a:extLst>
        </xdr:cNvPr>
        <xdr:cNvSpPr/>
      </xdr:nvSpPr>
      <xdr:spPr>
        <a:xfrm>
          <a:off x="15430500" y="986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144780</xdr:rowOff>
    </xdr:from>
    <xdr:to>
      <xdr:col>85</xdr:col>
      <xdr:colOff>127000</xdr:colOff>
      <xdr:row>58</xdr:row>
      <xdr:rowOff>57150</xdr:rowOff>
    </xdr:to>
    <xdr:cxnSp macro="">
      <xdr:nvCxnSpPr>
        <xdr:cNvPr id="546" name="直線コネクタ 545">
          <a:extLst>
            <a:ext uri="{FF2B5EF4-FFF2-40B4-BE49-F238E27FC236}">
              <a16:creationId xmlns:a16="http://schemas.microsoft.com/office/drawing/2014/main" id="{A7BEF33B-2E1D-422F-BF10-E513AE8DB43D}"/>
            </a:ext>
          </a:extLst>
        </xdr:cNvPr>
        <xdr:cNvCxnSpPr/>
      </xdr:nvCxnSpPr>
      <xdr:spPr>
        <a:xfrm>
          <a:off x="15481300" y="991743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33020</xdr:rowOff>
    </xdr:from>
    <xdr:to>
      <xdr:col>76</xdr:col>
      <xdr:colOff>165100</xdr:colOff>
      <xdr:row>57</xdr:row>
      <xdr:rowOff>134620</xdr:rowOff>
    </xdr:to>
    <xdr:sp macro="" textlink="">
      <xdr:nvSpPr>
        <xdr:cNvPr id="547" name="楕円 546">
          <a:extLst>
            <a:ext uri="{FF2B5EF4-FFF2-40B4-BE49-F238E27FC236}">
              <a16:creationId xmlns:a16="http://schemas.microsoft.com/office/drawing/2014/main" id="{9B7E6A39-A7E1-4366-820D-444DC7317D38}"/>
            </a:ext>
          </a:extLst>
        </xdr:cNvPr>
        <xdr:cNvSpPr/>
      </xdr:nvSpPr>
      <xdr:spPr>
        <a:xfrm>
          <a:off x="14541500" y="980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83820</xdr:rowOff>
    </xdr:from>
    <xdr:to>
      <xdr:col>81</xdr:col>
      <xdr:colOff>50800</xdr:colOff>
      <xdr:row>57</xdr:row>
      <xdr:rowOff>144780</xdr:rowOff>
    </xdr:to>
    <xdr:cxnSp macro="">
      <xdr:nvCxnSpPr>
        <xdr:cNvPr id="548" name="直線コネクタ 547">
          <a:extLst>
            <a:ext uri="{FF2B5EF4-FFF2-40B4-BE49-F238E27FC236}">
              <a16:creationId xmlns:a16="http://schemas.microsoft.com/office/drawing/2014/main" id="{115E59AA-36A7-4ABD-9934-495077EEA87A}"/>
            </a:ext>
          </a:extLst>
        </xdr:cNvPr>
        <xdr:cNvCxnSpPr/>
      </xdr:nvCxnSpPr>
      <xdr:spPr>
        <a:xfrm>
          <a:off x="14592300" y="985647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52070</xdr:rowOff>
    </xdr:from>
    <xdr:to>
      <xdr:col>72</xdr:col>
      <xdr:colOff>38100</xdr:colOff>
      <xdr:row>57</xdr:row>
      <xdr:rowOff>153670</xdr:rowOff>
    </xdr:to>
    <xdr:sp macro="" textlink="">
      <xdr:nvSpPr>
        <xdr:cNvPr id="549" name="楕円 548">
          <a:extLst>
            <a:ext uri="{FF2B5EF4-FFF2-40B4-BE49-F238E27FC236}">
              <a16:creationId xmlns:a16="http://schemas.microsoft.com/office/drawing/2014/main" id="{0598D262-B72E-4054-A597-7AD57277C207}"/>
            </a:ext>
          </a:extLst>
        </xdr:cNvPr>
        <xdr:cNvSpPr/>
      </xdr:nvSpPr>
      <xdr:spPr>
        <a:xfrm>
          <a:off x="13652500" y="982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83820</xdr:rowOff>
    </xdr:from>
    <xdr:to>
      <xdr:col>76</xdr:col>
      <xdr:colOff>114300</xdr:colOff>
      <xdr:row>57</xdr:row>
      <xdr:rowOff>102870</xdr:rowOff>
    </xdr:to>
    <xdr:cxnSp macro="">
      <xdr:nvCxnSpPr>
        <xdr:cNvPr id="550" name="直線コネクタ 549">
          <a:extLst>
            <a:ext uri="{FF2B5EF4-FFF2-40B4-BE49-F238E27FC236}">
              <a16:creationId xmlns:a16="http://schemas.microsoft.com/office/drawing/2014/main" id="{B15CE5E0-A76A-46F8-9FD7-7D5E593F2037}"/>
            </a:ext>
          </a:extLst>
        </xdr:cNvPr>
        <xdr:cNvCxnSpPr/>
      </xdr:nvCxnSpPr>
      <xdr:spPr>
        <a:xfrm flipV="1">
          <a:off x="13703300" y="98564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166370</xdr:rowOff>
    </xdr:from>
    <xdr:to>
      <xdr:col>67</xdr:col>
      <xdr:colOff>101600</xdr:colOff>
      <xdr:row>57</xdr:row>
      <xdr:rowOff>96520</xdr:rowOff>
    </xdr:to>
    <xdr:sp macro="" textlink="">
      <xdr:nvSpPr>
        <xdr:cNvPr id="551" name="楕円 550">
          <a:extLst>
            <a:ext uri="{FF2B5EF4-FFF2-40B4-BE49-F238E27FC236}">
              <a16:creationId xmlns:a16="http://schemas.microsoft.com/office/drawing/2014/main" id="{3171D09A-428C-488D-A6E1-2D71973359D7}"/>
            </a:ext>
          </a:extLst>
        </xdr:cNvPr>
        <xdr:cNvSpPr/>
      </xdr:nvSpPr>
      <xdr:spPr>
        <a:xfrm>
          <a:off x="12763500" y="976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45720</xdr:rowOff>
    </xdr:from>
    <xdr:to>
      <xdr:col>71</xdr:col>
      <xdr:colOff>177800</xdr:colOff>
      <xdr:row>57</xdr:row>
      <xdr:rowOff>102870</xdr:rowOff>
    </xdr:to>
    <xdr:cxnSp macro="">
      <xdr:nvCxnSpPr>
        <xdr:cNvPr id="552" name="直線コネクタ 551">
          <a:extLst>
            <a:ext uri="{FF2B5EF4-FFF2-40B4-BE49-F238E27FC236}">
              <a16:creationId xmlns:a16="http://schemas.microsoft.com/office/drawing/2014/main" id="{38C829E4-F4E1-4F52-95BF-A42D56A0603F}"/>
            </a:ext>
          </a:extLst>
        </xdr:cNvPr>
        <xdr:cNvCxnSpPr/>
      </xdr:nvCxnSpPr>
      <xdr:spPr>
        <a:xfrm>
          <a:off x="12814300" y="981837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91457</xdr:rowOff>
    </xdr:from>
    <xdr:ext cx="405111" cy="259045"/>
    <xdr:sp macro="" textlink="">
      <xdr:nvSpPr>
        <xdr:cNvPr id="553" name="n_1aveValue【学校施設】&#10;有形固定資産減価償却率">
          <a:extLst>
            <a:ext uri="{FF2B5EF4-FFF2-40B4-BE49-F238E27FC236}">
              <a16:creationId xmlns:a16="http://schemas.microsoft.com/office/drawing/2014/main" id="{4A302704-B11C-49F6-A530-B4BA88929AC7}"/>
            </a:ext>
          </a:extLst>
        </xdr:cNvPr>
        <xdr:cNvSpPr txBox="1"/>
      </xdr:nvSpPr>
      <xdr:spPr>
        <a:xfrm>
          <a:off x="15266044" y="1020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11447</xdr:rowOff>
    </xdr:from>
    <xdr:ext cx="405111" cy="259045"/>
    <xdr:sp macro="" textlink="">
      <xdr:nvSpPr>
        <xdr:cNvPr id="554" name="n_2aveValue【学校施設】&#10;有形固定資産減価償却率">
          <a:extLst>
            <a:ext uri="{FF2B5EF4-FFF2-40B4-BE49-F238E27FC236}">
              <a16:creationId xmlns:a16="http://schemas.microsoft.com/office/drawing/2014/main" id="{DE379275-E418-48F4-B3AA-F8635AE61CC4}"/>
            </a:ext>
          </a:extLst>
        </xdr:cNvPr>
        <xdr:cNvSpPr txBox="1"/>
      </xdr:nvSpPr>
      <xdr:spPr>
        <a:xfrm>
          <a:off x="14389744" y="1012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3827</xdr:rowOff>
    </xdr:from>
    <xdr:ext cx="405111" cy="259045"/>
    <xdr:sp macro="" textlink="">
      <xdr:nvSpPr>
        <xdr:cNvPr id="555" name="n_3aveValue【学校施設】&#10;有形固定資産減価償却率">
          <a:extLst>
            <a:ext uri="{FF2B5EF4-FFF2-40B4-BE49-F238E27FC236}">
              <a16:creationId xmlns:a16="http://schemas.microsoft.com/office/drawing/2014/main" id="{5C69ABB2-EBE1-4C80-BC12-3EC4B543F6CB}"/>
            </a:ext>
          </a:extLst>
        </xdr:cNvPr>
        <xdr:cNvSpPr txBox="1"/>
      </xdr:nvSpPr>
      <xdr:spPr>
        <a:xfrm>
          <a:off x="13500744" y="1011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133367</xdr:rowOff>
    </xdr:from>
    <xdr:ext cx="405111" cy="259045"/>
    <xdr:sp macro="" textlink="">
      <xdr:nvSpPr>
        <xdr:cNvPr id="556" name="n_4aveValue【学校施設】&#10;有形固定資産減価償却率">
          <a:extLst>
            <a:ext uri="{FF2B5EF4-FFF2-40B4-BE49-F238E27FC236}">
              <a16:creationId xmlns:a16="http://schemas.microsoft.com/office/drawing/2014/main" id="{073E3F07-71FB-4EAD-85F7-83B86ACB2F83}"/>
            </a:ext>
          </a:extLst>
        </xdr:cNvPr>
        <xdr:cNvSpPr txBox="1"/>
      </xdr:nvSpPr>
      <xdr:spPr>
        <a:xfrm>
          <a:off x="12611744" y="10077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40657</xdr:rowOff>
    </xdr:from>
    <xdr:ext cx="405111" cy="259045"/>
    <xdr:sp macro="" textlink="">
      <xdr:nvSpPr>
        <xdr:cNvPr id="557" name="n_1mainValue【学校施設】&#10;有形固定資産減価償却率">
          <a:extLst>
            <a:ext uri="{FF2B5EF4-FFF2-40B4-BE49-F238E27FC236}">
              <a16:creationId xmlns:a16="http://schemas.microsoft.com/office/drawing/2014/main" id="{FAA48B06-F115-470F-8DAA-012B0D5329BF}"/>
            </a:ext>
          </a:extLst>
        </xdr:cNvPr>
        <xdr:cNvSpPr txBox="1"/>
      </xdr:nvSpPr>
      <xdr:spPr>
        <a:xfrm>
          <a:off x="15266044" y="964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151147</xdr:rowOff>
    </xdr:from>
    <xdr:ext cx="405111" cy="259045"/>
    <xdr:sp macro="" textlink="">
      <xdr:nvSpPr>
        <xdr:cNvPr id="558" name="n_2mainValue【学校施設】&#10;有形固定資産減価償却率">
          <a:extLst>
            <a:ext uri="{FF2B5EF4-FFF2-40B4-BE49-F238E27FC236}">
              <a16:creationId xmlns:a16="http://schemas.microsoft.com/office/drawing/2014/main" id="{F6B94707-BBB5-4FFB-B259-50A8AA042781}"/>
            </a:ext>
          </a:extLst>
        </xdr:cNvPr>
        <xdr:cNvSpPr txBox="1"/>
      </xdr:nvSpPr>
      <xdr:spPr>
        <a:xfrm>
          <a:off x="14389744" y="958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170197</xdr:rowOff>
    </xdr:from>
    <xdr:ext cx="405111" cy="259045"/>
    <xdr:sp macro="" textlink="">
      <xdr:nvSpPr>
        <xdr:cNvPr id="559" name="n_3mainValue【学校施設】&#10;有形固定資産減価償却率">
          <a:extLst>
            <a:ext uri="{FF2B5EF4-FFF2-40B4-BE49-F238E27FC236}">
              <a16:creationId xmlns:a16="http://schemas.microsoft.com/office/drawing/2014/main" id="{EEEDE7AA-754E-4707-A148-FB24E69C1D50}"/>
            </a:ext>
          </a:extLst>
        </xdr:cNvPr>
        <xdr:cNvSpPr txBox="1"/>
      </xdr:nvSpPr>
      <xdr:spPr>
        <a:xfrm>
          <a:off x="13500744" y="959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113047</xdr:rowOff>
    </xdr:from>
    <xdr:ext cx="405111" cy="259045"/>
    <xdr:sp macro="" textlink="">
      <xdr:nvSpPr>
        <xdr:cNvPr id="560" name="n_4mainValue【学校施設】&#10;有形固定資産減価償却率">
          <a:extLst>
            <a:ext uri="{FF2B5EF4-FFF2-40B4-BE49-F238E27FC236}">
              <a16:creationId xmlns:a16="http://schemas.microsoft.com/office/drawing/2014/main" id="{1759EB60-5B49-4F12-8AE2-F05FC9568CBF}"/>
            </a:ext>
          </a:extLst>
        </xdr:cNvPr>
        <xdr:cNvSpPr txBox="1"/>
      </xdr:nvSpPr>
      <xdr:spPr>
        <a:xfrm>
          <a:off x="12611744" y="954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1" name="正方形/長方形 560">
          <a:extLst>
            <a:ext uri="{FF2B5EF4-FFF2-40B4-BE49-F238E27FC236}">
              <a16:creationId xmlns:a16="http://schemas.microsoft.com/office/drawing/2014/main" id="{257F149E-37EA-4F17-A1E6-293D3BE4AABF}"/>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2" name="正方形/長方形 561">
          <a:extLst>
            <a:ext uri="{FF2B5EF4-FFF2-40B4-BE49-F238E27FC236}">
              <a16:creationId xmlns:a16="http://schemas.microsoft.com/office/drawing/2014/main" id="{F407E921-DADA-40F1-8EBB-0E91FB9B472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3" name="正方形/長方形 562">
          <a:extLst>
            <a:ext uri="{FF2B5EF4-FFF2-40B4-BE49-F238E27FC236}">
              <a16:creationId xmlns:a16="http://schemas.microsoft.com/office/drawing/2014/main" id="{DBB6479C-865F-4204-89A4-093D1E9E57DC}"/>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4" name="正方形/長方形 563">
          <a:extLst>
            <a:ext uri="{FF2B5EF4-FFF2-40B4-BE49-F238E27FC236}">
              <a16:creationId xmlns:a16="http://schemas.microsoft.com/office/drawing/2014/main" id="{7CCBBC57-E53A-4DF7-8A63-F32BE0DA528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5" name="正方形/長方形 564">
          <a:extLst>
            <a:ext uri="{FF2B5EF4-FFF2-40B4-BE49-F238E27FC236}">
              <a16:creationId xmlns:a16="http://schemas.microsoft.com/office/drawing/2014/main" id="{571F1743-14C8-4A00-9582-21F47E6D80A4}"/>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6" name="正方形/長方形 565">
          <a:extLst>
            <a:ext uri="{FF2B5EF4-FFF2-40B4-BE49-F238E27FC236}">
              <a16:creationId xmlns:a16="http://schemas.microsoft.com/office/drawing/2014/main" id="{FA0ECF2F-F88E-43E6-8EC8-D3E3B61D6A6C}"/>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7" name="正方形/長方形 566">
          <a:extLst>
            <a:ext uri="{FF2B5EF4-FFF2-40B4-BE49-F238E27FC236}">
              <a16:creationId xmlns:a16="http://schemas.microsoft.com/office/drawing/2014/main" id="{C2D61232-BF23-428D-94B9-559E62570EB2}"/>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8" name="正方形/長方形 567">
          <a:extLst>
            <a:ext uri="{FF2B5EF4-FFF2-40B4-BE49-F238E27FC236}">
              <a16:creationId xmlns:a16="http://schemas.microsoft.com/office/drawing/2014/main" id="{332B521A-3A95-4F0D-BEAC-D0492566B959}"/>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9" name="テキスト ボックス 568">
          <a:extLst>
            <a:ext uri="{FF2B5EF4-FFF2-40B4-BE49-F238E27FC236}">
              <a16:creationId xmlns:a16="http://schemas.microsoft.com/office/drawing/2014/main" id="{B6F794C1-380B-475A-AE02-189EB8B30A95}"/>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0" name="直線コネクタ 569">
          <a:extLst>
            <a:ext uri="{FF2B5EF4-FFF2-40B4-BE49-F238E27FC236}">
              <a16:creationId xmlns:a16="http://schemas.microsoft.com/office/drawing/2014/main" id="{299B6F4B-09CC-466B-A7F5-FD52AB873C44}"/>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1" name="テキスト ボックス 570">
          <a:extLst>
            <a:ext uri="{FF2B5EF4-FFF2-40B4-BE49-F238E27FC236}">
              <a16:creationId xmlns:a16="http://schemas.microsoft.com/office/drawing/2014/main" id="{926E71E9-3D43-46FF-9D99-6797E4CB952F}"/>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2" name="直線コネクタ 571">
          <a:extLst>
            <a:ext uri="{FF2B5EF4-FFF2-40B4-BE49-F238E27FC236}">
              <a16:creationId xmlns:a16="http://schemas.microsoft.com/office/drawing/2014/main" id="{C29C0597-D331-42D4-A776-4030EE851C9A}"/>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3" name="テキスト ボックス 572">
          <a:extLst>
            <a:ext uri="{FF2B5EF4-FFF2-40B4-BE49-F238E27FC236}">
              <a16:creationId xmlns:a16="http://schemas.microsoft.com/office/drawing/2014/main" id="{B502F541-6725-44EC-AB0F-829C1EC7F356}"/>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4" name="直線コネクタ 573">
          <a:extLst>
            <a:ext uri="{FF2B5EF4-FFF2-40B4-BE49-F238E27FC236}">
              <a16:creationId xmlns:a16="http://schemas.microsoft.com/office/drawing/2014/main" id="{16B32E00-BCF9-44F2-970F-A070D4F6A3A8}"/>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5" name="テキスト ボックス 574">
          <a:extLst>
            <a:ext uri="{FF2B5EF4-FFF2-40B4-BE49-F238E27FC236}">
              <a16:creationId xmlns:a16="http://schemas.microsoft.com/office/drawing/2014/main" id="{5BCD71DE-EA17-4C5A-8DCC-133713C5B2FE}"/>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6" name="直線コネクタ 575">
          <a:extLst>
            <a:ext uri="{FF2B5EF4-FFF2-40B4-BE49-F238E27FC236}">
              <a16:creationId xmlns:a16="http://schemas.microsoft.com/office/drawing/2014/main" id="{FE5CFCB0-7973-46A6-8FB1-516C4B9D41F4}"/>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7" name="テキスト ボックス 576">
          <a:extLst>
            <a:ext uri="{FF2B5EF4-FFF2-40B4-BE49-F238E27FC236}">
              <a16:creationId xmlns:a16="http://schemas.microsoft.com/office/drawing/2014/main" id="{5E442B7C-BCEB-4BC8-8FDA-7B3AD3E4D535}"/>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78" name="直線コネクタ 577">
          <a:extLst>
            <a:ext uri="{FF2B5EF4-FFF2-40B4-BE49-F238E27FC236}">
              <a16:creationId xmlns:a16="http://schemas.microsoft.com/office/drawing/2014/main" id="{27BDC61E-9110-4FEA-815B-C7F1004AD49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79" name="テキスト ボックス 578">
          <a:extLst>
            <a:ext uri="{FF2B5EF4-FFF2-40B4-BE49-F238E27FC236}">
              <a16:creationId xmlns:a16="http://schemas.microsoft.com/office/drawing/2014/main" id="{AD421FFF-BD80-4C4C-86D1-C5A97C4E7E21}"/>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0" name="直線コネクタ 579">
          <a:extLst>
            <a:ext uri="{FF2B5EF4-FFF2-40B4-BE49-F238E27FC236}">
              <a16:creationId xmlns:a16="http://schemas.microsoft.com/office/drawing/2014/main" id="{6F636FDF-CEE3-406B-9188-CF43AF167524}"/>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1" name="テキスト ボックス 580">
          <a:extLst>
            <a:ext uri="{FF2B5EF4-FFF2-40B4-BE49-F238E27FC236}">
              <a16:creationId xmlns:a16="http://schemas.microsoft.com/office/drawing/2014/main" id="{6A75AC80-D593-48C5-A931-C0E4FAB0FC9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2" name="直線コネクタ 581">
          <a:extLst>
            <a:ext uri="{FF2B5EF4-FFF2-40B4-BE49-F238E27FC236}">
              <a16:creationId xmlns:a16="http://schemas.microsoft.com/office/drawing/2014/main" id="{EE547714-F6CB-4BDD-9991-F880CB5F9A85}"/>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3" name="テキスト ボックス 582">
          <a:extLst>
            <a:ext uri="{FF2B5EF4-FFF2-40B4-BE49-F238E27FC236}">
              <a16:creationId xmlns:a16="http://schemas.microsoft.com/office/drawing/2014/main" id="{AA5B5712-7384-4A2F-BE7C-453EE48BCB27}"/>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a:extLst>
            <a:ext uri="{FF2B5EF4-FFF2-40B4-BE49-F238E27FC236}">
              <a16:creationId xmlns:a16="http://schemas.microsoft.com/office/drawing/2014/main" id="{31DB7E5B-48B6-4D4E-BEF6-8F20E2BAB8DC}"/>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5" name="テキスト ボックス 584">
          <a:extLst>
            <a:ext uri="{FF2B5EF4-FFF2-40B4-BE49-F238E27FC236}">
              <a16:creationId xmlns:a16="http://schemas.microsoft.com/office/drawing/2014/main" id="{65890539-DBC7-4F10-9B66-018402CF2DA3}"/>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学校施設】&#10;一人当たり面積グラフ枠">
          <a:extLst>
            <a:ext uri="{FF2B5EF4-FFF2-40B4-BE49-F238E27FC236}">
              <a16:creationId xmlns:a16="http://schemas.microsoft.com/office/drawing/2014/main" id="{6D1013FE-7BE2-4253-9D82-6DEAE1AF7E0C}"/>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90134</xdr:rowOff>
    </xdr:from>
    <xdr:to>
      <xdr:col>116</xdr:col>
      <xdr:colOff>62864</xdr:colOff>
      <xdr:row>64</xdr:row>
      <xdr:rowOff>1960</xdr:rowOff>
    </xdr:to>
    <xdr:cxnSp macro="">
      <xdr:nvCxnSpPr>
        <xdr:cNvPr id="587" name="直線コネクタ 586">
          <a:extLst>
            <a:ext uri="{FF2B5EF4-FFF2-40B4-BE49-F238E27FC236}">
              <a16:creationId xmlns:a16="http://schemas.microsoft.com/office/drawing/2014/main" id="{77CEA967-A4A5-4009-B802-5CD87126A13B}"/>
            </a:ext>
          </a:extLst>
        </xdr:cNvPr>
        <xdr:cNvCxnSpPr/>
      </xdr:nvCxnSpPr>
      <xdr:spPr>
        <a:xfrm flipV="1">
          <a:off x="22160864" y="9691334"/>
          <a:ext cx="0" cy="128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5787</xdr:rowOff>
    </xdr:from>
    <xdr:ext cx="469744" cy="259045"/>
    <xdr:sp macro="" textlink="">
      <xdr:nvSpPr>
        <xdr:cNvPr id="588" name="【学校施設】&#10;一人当たり面積最小値テキスト">
          <a:extLst>
            <a:ext uri="{FF2B5EF4-FFF2-40B4-BE49-F238E27FC236}">
              <a16:creationId xmlns:a16="http://schemas.microsoft.com/office/drawing/2014/main" id="{A9377333-03A0-445A-9682-3BA80CB7BDC5}"/>
            </a:ext>
          </a:extLst>
        </xdr:cNvPr>
        <xdr:cNvSpPr txBox="1"/>
      </xdr:nvSpPr>
      <xdr:spPr>
        <a:xfrm>
          <a:off x="22199600" y="1097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1960</xdr:rowOff>
    </xdr:from>
    <xdr:to>
      <xdr:col>116</xdr:col>
      <xdr:colOff>152400</xdr:colOff>
      <xdr:row>64</xdr:row>
      <xdr:rowOff>1960</xdr:rowOff>
    </xdr:to>
    <xdr:cxnSp macro="">
      <xdr:nvCxnSpPr>
        <xdr:cNvPr id="589" name="直線コネクタ 588">
          <a:extLst>
            <a:ext uri="{FF2B5EF4-FFF2-40B4-BE49-F238E27FC236}">
              <a16:creationId xmlns:a16="http://schemas.microsoft.com/office/drawing/2014/main" id="{6757474F-2739-477C-A7E5-22BC6456347E}"/>
            </a:ext>
          </a:extLst>
        </xdr:cNvPr>
        <xdr:cNvCxnSpPr/>
      </xdr:nvCxnSpPr>
      <xdr:spPr>
        <a:xfrm>
          <a:off x="22072600" y="10974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36811</xdr:rowOff>
    </xdr:from>
    <xdr:ext cx="469744" cy="259045"/>
    <xdr:sp macro="" textlink="">
      <xdr:nvSpPr>
        <xdr:cNvPr id="590" name="【学校施設】&#10;一人当たり面積最大値テキスト">
          <a:extLst>
            <a:ext uri="{FF2B5EF4-FFF2-40B4-BE49-F238E27FC236}">
              <a16:creationId xmlns:a16="http://schemas.microsoft.com/office/drawing/2014/main" id="{3CC307A0-B959-487F-812D-17FC7BB0D9A6}"/>
            </a:ext>
          </a:extLst>
        </xdr:cNvPr>
        <xdr:cNvSpPr txBox="1"/>
      </xdr:nvSpPr>
      <xdr:spPr>
        <a:xfrm>
          <a:off x="22199600" y="9466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90134</xdr:rowOff>
    </xdr:from>
    <xdr:to>
      <xdr:col>116</xdr:col>
      <xdr:colOff>152400</xdr:colOff>
      <xdr:row>56</xdr:row>
      <xdr:rowOff>90134</xdr:rowOff>
    </xdr:to>
    <xdr:cxnSp macro="">
      <xdr:nvCxnSpPr>
        <xdr:cNvPr id="591" name="直線コネクタ 590">
          <a:extLst>
            <a:ext uri="{FF2B5EF4-FFF2-40B4-BE49-F238E27FC236}">
              <a16:creationId xmlns:a16="http://schemas.microsoft.com/office/drawing/2014/main" id="{7C26D3C6-BC5F-4055-B4CE-D68CA4E9FFA9}"/>
            </a:ext>
          </a:extLst>
        </xdr:cNvPr>
        <xdr:cNvCxnSpPr/>
      </xdr:nvCxnSpPr>
      <xdr:spPr>
        <a:xfrm>
          <a:off x="22072600" y="9691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140915</xdr:rowOff>
    </xdr:from>
    <xdr:ext cx="469744" cy="259045"/>
    <xdr:sp macro="" textlink="">
      <xdr:nvSpPr>
        <xdr:cNvPr id="592" name="【学校施設】&#10;一人当たり面積平均値テキスト">
          <a:extLst>
            <a:ext uri="{FF2B5EF4-FFF2-40B4-BE49-F238E27FC236}">
              <a16:creationId xmlns:a16="http://schemas.microsoft.com/office/drawing/2014/main" id="{F517E3BF-D235-4EAA-9DFD-6DEF70F0D19F}"/>
            </a:ext>
          </a:extLst>
        </xdr:cNvPr>
        <xdr:cNvSpPr txBox="1"/>
      </xdr:nvSpPr>
      <xdr:spPr>
        <a:xfrm>
          <a:off x="22199600" y="10427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118038</xdr:rowOff>
    </xdr:from>
    <xdr:to>
      <xdr:col>116</xdr:col>
      <xdr:colOff>114300</xdr:colOff>
      <xdr:row>62</xdr:row>
      <xdr:rowOff>48188</xdr:rowOff>
    </xdr:to>
    <xdr:sp macro="" textlink="">
      <xdr:nvSpPr>
        <xdr:cNvPr id="593" name="フローチャート: 判断 592">
          <a:extLst>
            <a:ext uri="{FF2B5EF4-FFF2-40B4-BE49-F238E27FC236}">
              <a16:creationId xmlns:a16="http://schemas.microsoft.com/office/drawing/2014/main" id="{4C12DA38-7D38-4BDF-8A04-632763CD19D3}"/>
            </a:ext>
          </a:extLst>
        </xdr:cNvPr>
        <xdr:cNvSpPr/>
      </xdr:nvSpPr>
      <xdr:spPr>
        <a:xfrm>
          <a:off x="22110700" y="1057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153960</xdr:rowOff>
    </xdr:from>
    <xdr:to>
      <xdr:col>112</xdr:col>
      <xdr:colOff>38100</xdr:colOff>
      <xdr:row>62</xdr:row>
      <xdr:rowOff>84110</xdr:rowOff>
    </xdr:to>
    <xdr:sp macro="" textlink="">
      <xdr:nvSpPr>
        <xdr:cNvPr id="594" name="フローチャート: 判断 593">
          <a:extLst>
            <a:ext uri="{FF2B5EF4-FFF2-40B4-BE49-F238E27FC236}">
              <a16:creationId xmlns:a16="http://schemas.microsoft.com/office/drawing/2014/main" id="{5B8BF9D3-40A0-4EBC-895E-5A468E2AC03B}"/>
            </a:ext>
          </a:extLst>
        </xdr:cNvPr>
        <xdr:cNvSpPr/>
      </xdr:nvSpPr>
      <xdr:spPr>
        <a:xfrm>
          <a:off x="21272500" y="1061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140244</xdr:rowOff>
    </xdr:from>
    <xdr:to>
      <xdr:col>107</xdr:col>
      <xdr:colOff>101600</xdr:colOff>
      <xdr:row>62</xdr:row>
      <xdr:rowOff>70394</xdr:rowOff>
    </xdr:to>
    <xdr:sp macro="" textlink="">
      <xdr:nvSpPr>
        <xdr:cNvPr id="595" name="フローチャート: 判断 594">
          <a:extLst>
            <a:ext uri="{FF2B5EF4-FFF2-40B4-BE49-F238E27FC236}">
              <a16:creationId xmlns:a16="http://schemas.microsoft.com/office/drawing/2014/main" id="{9CF591AB-B183-476F-94E3-9BA5D8CF6DE7}"/>
            </a:ext>
          </a:extLst>
        </xdr:cNvPr>
        <xdr:cNvSpPr/>
      </xdr:nvSpPr>
      <xdr:spPr>
        <a:xfrm>
          <a:off x="20383500" y="1059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129141</xdr:rowOff>
    </xdr:from>
    <xdr:to>
      <xdr:col>102</xdr:col>
      <xdr:colOff>165100</xdr:colOff>
      <xdr:row>62</xdr:row>
      <xdr:rowOff>59291</xdr:rowOff>
    </xdr:to>
    <xdr:sp macro="" textlink="">
      <xdr:nvSpPr>
        <xdr:cNvPr id="596" name="フローチャート: 判断 595">
          <a:extLst>
            <a:ext uri="{FF2B5EF4-FFF2-40B4-BE49-F238E27FC236}">
              <a16:creationId xmlns:a16="http://schemas.microsoft.com/office/drawing/2014/main" id="{8EDCE9F5-5996-424D-88A9-8DFC4D1615C5}"/>
            </a:ext>
          </a:extLst>
        </xdr:cNvPr>
        <xdr:cNvSpPr/>
      </xdr:nvSpPr>
      <xdr:spPr>
        <a:xfrm>
          <a:off x="19494500" y="10587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125222</xdr:rowOff>
    </xdr:from>
    <xdr:to>
      <xdr:col>98</xdr:col>
      <xdr:colOff>38100</xdr:colOff>
      <xdr:row>62</xdr:row>
      <xdr:rowOff>55372</xdr:rowOff>
    </xdr:to>
    <xdr:sp macro="" textlink="">
      <xdr:nvSpPr>
        <xdr:cNvPr id="597" name="フローチャート: 判断 596">
          <a:extLst>
            <a:ext uri="{FF2B5EF4-FFF2-40B4-BE49-F238E27FC236}">
              <a16:creationId xmlns:a16="http://schemas.microsoft.com/office/drawing/2014/main" id="{D824B847-4EC4-422C-87AE-F04DF57762EA}"/>
            </a:ext>
          </a:extLst>
        </xdr:cNvPr>
        <xdr:cNvSpPr/>
      </xdr:nvSpPr>
      <xdr:spPr>
        <a:xfrm>
          <a:off x="18605500" y="105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BD7D221F-A8C9-4C9E-BD6B-1BA472F54F36}"/>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F16B630B-8FE8-4DDE-8557-8432B6EAAE4E}"/>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3FB3F299-2609-40D1-A57A-F32470CAD68B}"/>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2295CA12-E6FF-4C76-82FC-04E5A95450E1}"/>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B2AEC216-4DE1-470A-B797-41792A90B34E}"/>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46845</xdr:rowOff>
    </xdr:from>
    <xdr:to>
      <xdr:col>116</xdr:col>
      <xdr:colOff>114300</xdr:colOff>
      <xdr:row>63</xdr:row>
      <xdr:rowOff>148445</xdr:rowOff>
    </xdr:to>
    <xdr:sp macro="" textlink="">
      <xdr:nvSpPr>
        <xdr:cNvPr id="603" name="楕円 602">
          <a:extLst>
            <a:ext uri="{FF2B5EF4-FFF2-40B4-BE49-F238E27FC236}">
              <a16:creationId xmlns:a16="http://schemas.microsoft.com/office/drawing/2014/main" id="{DB6C218C-041F-41F2-A98A-D8AE82D788AF}"/>
            </a:ext>
          </a:extLst>
        </xdr:cNvPr>
        <xdr:cNvSpPr/>
      </xdr:nvSpPr>
      <xdr:spPr>
        <a:xfrm>
          <a:off x="22110700" y="1084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133222</xdr:rowOff>
    </xdr:from>
    <xdr:ext cx="469744" cy="259045"/>
    <xdr:sp macro="" textlink="">
      <xdr:nvSpPr>
        <xdr:cNvPr id="604" name="【学校施設】&#10;一人当たり面積該当値テキスト">
          <a:extLst>
            <a:ext uri="{FF2B5EF4-FFF2-40B4-BE49-F238E27FC236}">
              <a16:creationId xmlns:a16="http://schemas.microsoft.com/office/drawing/2014/main" id="{3BB63D84-B074-4469-9E5E-88C0B50F35D0}"/>
            </a:ext>
          </a:extLst>
        </xdr:cNvPr>
        <xdr:cNvSpPr txBox="1"/>
      </xdr:nvSpPr>
      <xdr:spPr>
        <a:xfrm>
          <a:off x="22199600" y="10763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50111</xdr:rowOff>
    </xdr:from>
    <xdr:to>
      <xdr:col>112</xdr:col>
      <xdr:colOff>38100</xdr:colOff>
      <xdr:row>63</xdr:row>
      <xdr:rowOff>151711</xdr:rowOff>
    </xdr:to>
    <xdr:sp macro="" textlink="">
      <xdr:nvSpPr>
        <xdr:cNvPr id="605" name="楕円 604">
          <a:extLst>
            <a:ext uri="{FF2B5EF4-FFF2-40B4-BE49-F238E27FC236}">
              <a16:creationId xmlns:a16="http://schemas.microsoft.com/office/drawing/2014/main" id="{0D1CFFBA-B0A4-485F-AD61-B144351B8D16}"/>
            </a:ext>
          </a:extLst>
        </xdr:cNvPr>
        <xdr:cNvSpPr/>
      </xdr:nvSpPr>
      <xdr:spPr>
        <a:xfrm>
          <a:off x="21272500" y="1085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97645</xdr:rowOff>
    </xdr:from>
    <xdr:to>
      <xdr:col>116</xdr:col>
      <xdr:colOff>63500</xdr:colOff>
      <xdr:row>63</xdr:row>
      <xdr:rowOff>100911</xdr:rowOff>
    </xdr:to>
    <xdr:cxnSp macro="">
      <xdr:nvCxnSpPr>
        <xdr:cNvPr id="606" name="直線コネクタ 605">
          <a:extLst>
            <a:ext uri="{FF2B5EF4-FFF2-40B4-BE49-F238E27FC236}">
              <a16:creationId xmlns:a16="http://schemas.microsoft.com/office/drawing/2014/main" id="{5CD43E2B-05FA-4BD6-88C2-B3B9F2D20FD8}"/>
            </a:ext>
          </a:extLst>
        </xdr:cNvPr>
        <xdr:cNvCxnSpPr/>
      </xdr:nvCxnSpPr>
      <xdr:spPr>
        <a:xfrm flipV="1">
          <a:off x="21323300" y="10898995"/>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51417</xdr:rowOff>
    </xdr:from>
    <xdr:to>
      <xdr:col>107</xdr:col>
      <xdr:colOff>101600</xdr:colOff>
      <xdr:row>63</xdr:row>
      <xdr:rowOff>153017</xdr:rowOff>
    </xdr:to>
    <xdr:sp macro="" textlink="">
      <xdr:nvSpPr>
        <xdr:cNvPr id="607" name="楕円 606">
          <a:extLst>
            <a:ext uri="{FF2B5EF4-FFF2-40B4-BE49-F238E27FC236}">
              <a16:creationId xmlns:a16="http://schemas.microsoft.com/office/drawing/2014/main" id="{90F2E630-43AB-47A2-AB42-88F2AB926F48}"/>
            </a:ext>
          </a:extLst>
        </xdr:cNvPr>
        <xdr:cNvSpPr/>
      </xdr:nvSpPr>
      <xdr:spPr>
        <a:xfrm>
          <a:off x="20383500" y="10852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100911</xdr:rowOff>
    </xdr:from>
    <xdr:to>
      <xdr:col>111</xdr:col>
      <xdr:colOff>177800</xdr:colOff>
      <xdr:row>63</xdr:row>
      <xdr:rowOff>102217</xdr:rowOff>
    </xdr:to>
    <xdr:cxnSp macro="">
      <xdr:nvCxnSpPr>
        <xdr:cNvPr id="608" name="直線コネクタ 607">
          <a:extLst>
            <a:ext uri="{FF2B5EF4-FFF2-40B4-BE49-F238E27FC236}">
              <a16:creationId xmlns:a16="http://schemas.microsoft.com/office/drawing/2014/main" id="{5968607A-EBAF-4898-BBFF-2E6AB6AABE9F}"/>
            </a:ext>
          </a:extLst>
        </xdr:cNvPr>
        <xdr:cNvCxnSpPr/>
      </xdr:nvCxnSpPr>
      <xdr:spPr>
        <a:xfrm flipV="1">
          <a:off x="20434300" y="10902261"/>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54683</xdr:rowOff>
    </xdr:from>
    <xdr:to>
      <xdr:col>102</xdr:col>
      <xdr:colOff>165100</xdr:colOff>
      <xdr:row>63</xdr:row>
      <xdr:rowOff>156283</xdr:rowOff>
    </xdr:to>
    <xdr:sp macro="" textlink="">
      <xdr:nvSpPr>
        <xdr:cNvPr id="609" name="楕円 608">
          <a:extLst>
            <a:ext uri="{FF2B5EF4-FFF2-40B4-BE49-F238E27FC236}">
              <a16:creationId xmlns:a16="http://schemas.microsoft.com/office/drawing/2014/main" id="{8664BDA7-B9E4-4B1E-8641-ADFF0ED13051}"/>
            </a:ext>
          </a:extLst>
        </xdr:cNvPr>
        <xdr:cNvSpPr/>
      </xdr:nvSpPr>
      <xdr:spPr>
        <a:xfrm>
          <a:off x="19494500" y="10856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102217</xdr:rowOff>
    </xdr:from>
    <xdr:to>
      <xdr:col>107</xdr:col>
      <xdr:colOff>50800</xdr:colOff>
      <xdr:row>63</xdr:row>
      <xdr:rowOff>105483</xdr:rowOff>
    </xdr:to>
    <xdr:cxnSp macro="">
      <xdr:nvCxnSpPr>
        <xdr:cNvPr id="610" name="直線コネクタ 609">
          <a:extLst>
            <a:ext uri="{FF2B5EF4-FFF2-40B4-BE49-F238E27FC236}">
              <a16:creationId xmlns:a16="http://schemas.microsoft.com/office/drawing/2014/main" id="{F1958C71-598A-4A47-9E6D-98423152BDC6}"/>
            </a:ext>
          </a:extLst>
        </xdr:cNvPr>
        <xdr:cNvCxnSpPr/>
      </xdr:nvCxnSpPr>
      <xdr:spPr>
        <a:xfrm flipV="1">
          <a:off x="19545300" y="1090356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52723</xdr:rowOff>
    </xdr:from>
    <xdr:to>
      <xdr:col>98</xdr:col>
      <xdr:colOff>38100</xdr:colOff>
      <xdr:row>63</xdr:row>
      <xdr:rowOff>154323</xdr:rowOff>
    </xdr:to>
    <xdr:sp macro="" textlink="">
      <xdr:nvSpPr>
        <xdr:cNvPr id="611" name="楕円 610">
          <a:extLst>
            <a:ext uri="{FF2B5EF4-FFF2-40B4-BE49-F238E27FC236}">
              <a16:creationId xmlns:a16="http://schemas.microsoft.com/office/drawing/2014/main" id="{AB82F39F-CADF-43EA-93B5-E24457681148}"/>
            </a:ext>
          </a:extLst>
        </xdr:cNvPr>
        <xdr:cNvSpPr/>
      </xdr:nvSpPr>
      <xdr:spPr>
        <a:xfrm>
          <a:off x="18605500" y="10854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103523</xdr:rowOff>
    </xdr:from>
    <xdr:to>
      <xdr:col>102</xdr:col>
      <xdr:colOff>114300</xdr:colOff>
      <xdr:row>63</xdr:row>
      <xdr:rowOff>105483</xdr:rowOff>
    </xdr:to>
    <xdr:cxnSp macro="">
      <xdr:nvCxnSpPr>
        <xdr:cNvPr id="612" name="直線コネクタ 611">
          <a:extLst>
            <a:ext uri="{FF2B5EF4-FFF2-40B4-BE49-F238E27FC236}">
              <a16:creationId xmlns:a16="http://schemas.microsoft.com/office/drawing/2014/main" id="{F828F27A-0477-4764-8E87-B1DA55CCADF4}"/>
            </a:ext>
          </a:extLst>
        </xdr:cNvPr>
        <xdr:cNvCxnSpPr/>
      </xdr:nvCxnSpPr>
      <xdr:spPr>
        <a:xfrm>
          <a:off x="18656300" y="10904873"/>
          <a:ext cx="88900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100637</xdr:rowOff>
    </xdr:from>
    <xdr:ext cx="469744" cy="259045"/>
    <xdr:sp macro="" textlink="">
      <xdr:nvSpPr>
        <xdr:cNvPr id="613" name="n_1aveValue【学校施設】&#10;一人当たり面積">
          <a:extLst>
            <a:ext uri="{FF2B5EF4-FFF2-40B4-BE49-F238E27FC236}">
              <a16:creationId xmlns:a16="http://schemas.microsoft.com/office/drawing/2014/main" id="{204572F5-268E-4AA0-8589-7ED8EFD09655}"/>
            </a:ext>
          </a:extLst>
        </xdr:cNvPr>
        <xdr:cNvSpPr txBox="1"/>
      </xdr:nvSpPr>
      <xdr:spPr>
        <a:xfrm>
          <a:off x="21075727" y="10387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86921</xdr:rowOff>
    </xdr:from>
    <xdr:ext cx="469744" cy="259045"/>
    <xdr:sp macro="" textlink="">
      <xdr:nvSpPr>
        <xdr:cNvPr id="614" name="n_2aveValue【学校施設】&#10;一人当たり面積">
          <a:extLst>
            <a:ext uri="{FF2B5EF4-FFF2-40B4-BE49-F238E27FC236}">
              <a16:creationId xmlns:a16="http://schemas.microsoft.com/office/drawing/2014/main" id="{B119F2A5-2C70-4F25-B5A3-51648BD13F8B}"/>
            </a:ext>
          </a:extLst>
        </xdr:cNvPr>
        <xdr:cNvSpPr txBox="1"/>
      </xdr:nvSpPr>
      <xdr:spPr>
        <a:xfrm>
          <a:off x="20199427" y="1037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75818</xdr:rowOff>
    </xdr:from>
    <xdr:ext cx="469744" cy="259045"/>
    <xdr:sp macro="" textlink="">
      <xdr:nvSpPr>
        <xdr:cNvPr id="615" name="n_3aveValue【学校施設】&#10;一人当たり面積">
          <a:extLst>
            <a:ext uri="{FF2B5EF4-FFF2-40B4-BE49-F238E27FC236}">
              <a16:creationId xmlns:a16="http://schemas.microsoft.com/office/drawing/2014/main" id="{D4A46974-FA9E-4F0D-A91A-4C6029077791}"/>
            </a:ext>
          </a:extLst>
        </xdr:cNvPr>
        <xdr:cNvSpPr txBox="1"/>
      </xdr:nvSpPr>
      <xdr:spPr>
        <a:xfrm>
          <a:off x="19310427" y="10362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71899</xdr:rowOff>
    </xdr:from>
    <xdr:ext cx="469744" cy="259045"/>
    <xdr:sp macro="" textlink="">
      <xdr:nvSpPr>
        <xdr:cNvPr id="616" name="n_4aveValue【学校施設】&#10;一人当たり面積">
          <a:extLst>
            <a:ext uri="{FF2B5EF4-FFF2-40B4-BE49-F238E27FC236}">
              <a16:creationId xmlns:a16="http://schemas.microsoft.com/office/drawing/2014/main" id="{5B33C56D-DF22-469A-992E-72B6E369780A}"/>
            </a:ext>
          </a:extLst>
        </xdr:cNvPr>
        <xdr:cNvSpPr txBox="1"/>
      </xdr:nvSpPr>
      <xdr:spPr>
        <a:xfrm>
          <a:off x="18421427" y="1035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142838</xdr:rowOff>
    </xdr:from>
    <xdr:ext cx="469744" cy="259045"/>
    <xdr:sp macro="" textlink="">
      <xdr:nvSpPr>
        <xdr:cNvPr id="617" name="n_1mainValue【学校施設】&#10;一人当たり面積">
          <a:extLst>
            <a:ext uri="{FF2B5EF4-FFF2-40B4-BE49-F238E27FC236}">
              <a16:creationId xmlns:a16="http://schemas.microsoft.com/office/drawing/2014/main" id="{8F324CE0-960C-4E18-ADDD-6FB0602E7F8D}"/>
            </a:ext>
          </a:extLst>
        </xdr:cNvPr>
        <xdr:cNvSpPr txBox="1"/>
      </xdr:nvSpPr>
      <xdr:spPr>
        <a:xfrm>
          <a:off x="21075727" y="1094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144144</xdr:rowOff>
    </xdr:from>
    <xdr:ext cx="469744" cy="259045"/>
    <xdr:sp macro="" textlink="">
      <xdr:nvSpPr>
        <xdr:cNvPr id="618" name="n_2mainValue【学校施設】&#10;一人当たり面積">
          <a:extLst>
            <a:ext uri="{FF2B5EF4-FFF2-40B4-BE49-F238E27FC236}">
              <a16:creationId xmlns:a16="http://schemas.microsoft.com/office/drawing/2014/main" id="{D0E83AFA-2F55-41DA-9CB4-B937F64493F5}"/>
            </a:ext>
          </a:extLst>
        </xdr:cNvPr>
        <xdr:cNvSpPr txBox="1"/>
      </xdr:nvSpPr>
      <xdr:spPr>
        <a:xfrm>
          <a:off x="20199427" y="10945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147410</xdr:rowOff>
    </xdr:from>
    <xdr:ext cx="469744" cy="259045"/>
    <xdr:sp macro="" textlink="">
      <xdr:nvSpPr>
        <xdr:cNvPr id="619" name="n_3mainValue【学校施設】&#10;一人当たり面積">
          <a:extLst>
            <a:ext uri="{FF2B5EF4-FFF2-40B4-BE49-F238E27FC236}">
              <a16:creationId xmlns:a16="http://schemas.microsoft.com/office/drawing/2014/main" id="{B81804B4-4540-46F2-8205-0A27046C0863}"/>
            </a:ext>
          </a:extLst>
        </xdr:cNvPr>
        <xdr:cNvSpPr txBox="1"/>
      </xdr:nvSpPr>
      <xdr:spPr>
        <a:xfrm>
          <a:off x="19310427" y="10948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145450</xdr:rowOff>
    </xdr:from>
    <xdr:ext cx="469744" cy="259045"/>
    <xdr:sp macro="" textlink="">
      <xdr:nvSpPr>
        <xdr:cNvPr id="620" name="n_4mainValue【学校施設】&#10;一人当たり面積">
          <a:extLst>
            <a:ext uri="{FF2B5EF4-FFF2-40B4-BE49-F238E27FC236}">
              <a16:creationId xmlns:a16="http://schemas.microsoft.com/office/drawing/2014/main" id="{9AE2586E-6240-4271-9E71-9470C8333A98}"/>
            </a:ext>
          </a:extLst>
        </xdr:cNvPr>
        <xdr:cNvSpPr txBox="1"/>
      </xdr:nvSpPr>
      <xdr:spPr>
        <a:xfrm>
          <a:off x="18421427" y="10946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a:extLst>
            <a:ext uri="{FF2B5EF4-FFF2-40B4-BE49-F238E27FC236}">
              <a16:creationId xmlns:a16="http://schemas.microsoft.com/office/drawing/2014/main" id="{9698419B-D766-43B2-B666-6216404A5BE6}"/>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a:extLst>
            <a:ext uri="{FF2B5EF4-FFF2-40B4-BE49-F238E27FC236}">
              <a16:creationId xmlns:a16="http://schemas.microsoft.com/office/drawing/2014/main" id="{A92F4914-FAFD-4C04-9969-9A74E25B3DFB}"/>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a:extLst>
            <a:ext uri="{FF2B5EF4-FFF2-40B4-BE49-F238E27FC236}">
              <a16:creationId xmlns:a16="http://schemas.microsoft.com/office/drawing/2014/main" id="{11767426-5ACE-4279-80B5-F18759B456B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a:extLst>
            <a:ext uri="{FF2B5EF4-FFF2-40B4-BE49-F238E27FC236}">
              <a16:creationId xmlns:a16="http://schemas.microsoft.com/office/drawing/2014/main" id="{A00F8A3E-7147-45EB-BDA7-750999770B2A}"/>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a:extLst>
            <a:ext uri="{FF2B5EF4-FFF2-40B4-BE49-F238E27FC236}">
              <a16:creationId xmlns:a16="http://schemas.microsoft.com/office/drawing/2014/main" id="{A6B94282-F2DB-490D-9799-63FF0BD91251}"/>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a:extLst>
            <a:ext uri="{FF2B5EF4-FFF2-40B4-BE49-F238E27FC236}">
              <a16:creationId xmlns:a16="http://schemas.microsoft.com/office/drawing/2014/main" id="{093C1CFA-5356-439D-AB27-3105B027EC53}"/>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a:extLst>
            <a:ext uri="{FF2B5EF4-FFF2-40B4-BE49-F238E27FC236}">
              <a16:creationId xmlns:a16="http://schemas.microsoft.com/office/drawing/2014/main" id="{6009355A-EBD6-412A-953D-A6220754A5A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a:extLst>
            <a:ext uri="{FF2B5EF4-FFF2-40B4-BE49-F238E27FC236}">
              <a16:creationId xmlns:a16="http://schemas.microsoft.com/office/drawing/2014/main" id="{89593715-EEE5-4BC8-9885-55B6723EA622}"/>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9" name="正方形/長方形 628">
          <a:extLst>
            <a:ext uri="{FF2B5EF4-FFF2-40B4-BE49-F238E27FC236}">
              <a16:creationId xmlns:a16="http://schemas.microsoft.com/office/drawing/2014/main" id="{5917E527-0F79-4BE6-9D52-509A3E5E0417}"/>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0" name="正方形/長方形 629">
          <a:extLst>
            <a:ext uri="{FF2B5EF4-FFF2-40B4-BE49-F238E27FC236}">
              <a16:creationId xmlns:a16="http://schemas.microsoft.com/office/drawing/2014/main" id="{B7273468-C347-44AE-B5E0-966CFF9BF8E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1" name="正方形/長方形 630">
          <a:extLst>
            <a:ext uri="{FF2B5EF4-FFF2-40B4-BE49-F238E27FC236}">
              <a16:creationId xmlns:a16="http://schemas.microsoft.com/office/drawing/2014/main" id="{F929C54C-C22D-4A8C-A3BA-35F0ED173FBC}"/>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2" name="正方形/長方形 631">
          <a:extLst>
            <a:ext uri="{FF2B5EF4-FFF2-40B4-BE49-F238E27FC236}">
              <a16:creationId xmlns:a16="http://schemas.microsoft.com/office/drawing/2014/main" id="{D6B0F03F-F24D-4A32-860A-B72880787BEA}"/>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3" name="正方形/長方形 632">
          <a:extLst>
            <a:ext uri="{FF2B5EF4-FFF2-40B4-BE49-F238E27FC236}">
              <a16:creationId xmlns:a16="http://schemas.microsoft.com/office/drawing/2014/main" id="{18918378-8586-4024-89C6-2ED96972A75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4" name="正方形/長方形 633">
          <a:extLst>
            <a:ext uri="{FF2B5EF4-FFF2-40B4-BE49-F238E27FC236}">
              <a16:creationId xmlns:a16="http://schemas.microsoft.com/office/drawing/2014/main" id="{380625A7-7682-4A01-8F06-595EE126FFBA}"/>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5" name="正方形/長方形 634">
          <a:extLst>
            <a:ext uri="{FF2B5EF4-FFF2-40B4-BE49-F238E27FC236}">
              <a16:creationId xmlns:a16="http://schemas.microsoft.com/office/drawing/2014/main" id="{5523312B-19C6-4980-8726-6C37E0A207D6}"/>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6" name="正方形/長方形 635">
          <a:extLst>
            <a:ext uri="{FF2B5EF4-FFF2-40B4-BE49-F238E27FC236}">
              <a16:creationId xmlns:a16="http://schemas.microsoft.com/office/drawing/2014/main" id="{082FD0C2-C177-49F0-892B-2B47C708E333}"/>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7" name="正方形/長方形 636">
          <a:extLst>
            <a:ext uri="{FF2B5EF4-FFF2-40B4-BE49-F238E27FC236}">
              <a16:creationId xmlns:a16="http://schemas.microsoft.com/office/drawing/2014/main" id="{1C99D070-E39F-4463-A355-7BAB603A6D08}"/>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8" name="正方形/長方形 637">
          <a:extLst>
            <a:ext uri="{FF2B5EF4-FFF2-40B4-BE49-F238E27FC236}">
              <a16:creationId xmlns:a16="http://schemas.microsoft.com/office/drawing/2014/main" id="{1E09AC66-ADC0-407B-85CC-BE4981AE795B}"/>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9" name="正方形/長方形 638">
          <a:extLst>
            <a:ext uri="{FF2B5EF4-FFF2-40B4-BE49-F238E27FC236}">
              <a16:creationId xmlns:a16="http://schemas.microsoft.com/office/drawing/2014/main" id="{2B9CCED5-29E8-4B51-B7F5-AB5B9C583A6E}"/>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0" name="正方形/長方形 639">
          <a:extLst>
            <a:ext uri="{FF2B5EF4-FFF2-40B4-BE49-F238E27FC236}">
              <a16:creationId xmlns:a16="http://schemas.microsoft.com/office/drawing/2014/main" id="{D2D3D542-8040-44A0-9C73-E245DA563AC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1" name="正方形/長方形 640">
          <a:extLst>
            <a:ext uri="{FF2B5EF4-FFF2-40B4-BE49-F238E27FC236}">
              <a16:creationId xmlns:a16="http://schemas.microsoft.com/office/drawing/2014/main" id="{ED473524-D7DC-4262-8F06-E31A60026F6C}"/>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2" name="正方形/長方形 641">
          <a:extLst>
            <a:ext uri="{FF2B5EF4-FFF2-40B4-BE49-F238E27FC236}">
              <a16:creationId xmlns:a16="http://schemas.microsoft.com/office/drawing/2014/main" id="{4DFCEBEA-EB06-4D6D-9019-465323B2B007}"/>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3" name="正方形/長方形 642">
          <a:extLst>
            <a:ext uri="{FF2B5EF4-FFF2-40B4-BE49-F238E27FC236}">
              <a16:creationId xmlns:a16="http://schemas.microsoft.com/office/drawing/2014/main" id="{CE07B373-897E-4265-A391-01B857B56E0F}"/>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4" name="正方形/長方形 643">
          <a:extLst>
            <a:ext uri="{FF2B5EF4-FFF2-40B4-BE49-F238E27FC236}">
              <a16:creationId xmlns:a16="http://schemas.microsoft.com/office/drawing/2014/main" id="{897F8BB0-E12C-465E-B2A3-5F81ABD5DB39}"/>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5" name="テキスト ボックス 644">
          <a:extLst>
            <a:ext uri="{FF2B5EF4-FFF2-40B4-BE49-F238E27FC236}">
              <a16:creationId xmlns:a16="http://schemas.microsoft.com/office/drawing/2014/main" id="{CA196DCF-EF56-4AC9-83F5-C9B87F7FFCBE}"/>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6" name="直線コネクタ 645">
          <a:extLst>
            <a:ext uri="{FF2B5EF4-FFF2-40B4-BE49-F238E27FC236}">
              <a16:creationId xmlns:a16="http://schemas.microsoft.com/office/drawing/2014/main" id="{90CC5ED6-B1C8-454F-BE01-D1894D01189E}"/>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7" name="テキスト ボックス 646">
          <a:extLst>
            <a:ext uri="{FF2B5EF4-FFF2-40B4-BE49-F238E27FC236}">
              <a16:creationId xmlns:a16="http://schemas.microsoft.com/office/drawing/2014/main" id="{A94BFAAB-7596-404D-8538-F917B91C4489}"/>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8" name="直線コネクタ 647">
          <a:extLst>
            <a:ext uri="{FF2B5EF4-FFF2-40B4-BE49-F238E27FC236}">
              <a16:creationId xmlns:a16="http://schemas.microsoft.com/office/drawing/2014/main" id="{3D74CC48-1F93-4A94-89D0-5A274FC133BA}"/>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49" name="テキスト ボックス 648">
          <a:extLst>
            <a:ext uri="{FF2B5EF4-FFF2-40B4-BE49-F238E27FC236}">
              <a16:creationId xmlns:a16="http://schemas.microsoft.com/office/drawing/2014/main" id="{7545DA19-9E95-41A2-AC10-4BBFB0EC80C2}"/>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0" name="直線コネクタ 649">
          <a:extLst>
            <a:ext uri="{FF2B5EF4-FFF2-40B4-BE49-F238E27FC236}">
              <a16:creationId xmlns:a16="http://schemas.microsoft.com/office/drawing/2014/main" id="{3B090F57-07A7-4449-B735-E09651C8478A}"/>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1" name="テキスト ボックス 650">
          <a:extLst>
            <a:ext uri="{FF2B5EF4-FFF2-40B4-BE49-F238E27FC236}">
              <a16:creationId xmlns:a16="http://schemas.microsoft.com/office/drawing/2014/main" id="{E51D0A11-8230-4173-B2B9-4EB7FB5CD4EF}"/>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2" name="直線コネクタ 651">
          <a:extLst>
            <a:ext uri="{FF2B5EF4-FFF2-40B4-BE49-F238E27FC236}">
              <a16:creationId xmlns:a16="http://schemas.microsoft.com/office/drawing/2014/main" id="{B8544D60-24BF-4066-9AEC-DAC6AFD1D265}"/>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3" name="テキスト ボックス 652">
          <a:extLst>
            <a:ext uri="{FF2B5EF4-FFF2-40B4-BE49-F238E27FC236}">
              <a16:creationId xmlns:a16="http://schemas.microsoft.com/office/drawing/2014/main" id="{549F3F7D-BAAB-4BB0-8FB0-EBD80E843D2C}"/>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4" name="直線コネクタ 653">
          <a:extLst>
            <a:ext uri="{FF2B5EF4-FFF2-40B4-BE49-F238E27FC236}">
              <a16:creationId xmlns:a16="http://schemas.microsoft.com/office/drawing/2014/main" id="{56CF6E56-5456-429B-8377-5EC49FED1105}"/>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5" name="テキスト ボックス 654">
          <a:extLst>
            <a:ext uri="{FF2B5EF4-FFF2-40B4-BE49-F238E27FC236}">
              <a16:creationId xmlns:a16="http://schemas.microsoft.com/office/drawing/2014/main" id="{A313537A-5C56-4441-8C07-4A058F18A90A}"/>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6" name="直線コネクタ 655">
          <a:extLst>
            <a:ext uri="{FF2B5EF4-FFF2-40B4-BE49-F238E27FC236}">
              <a16:creationId xmlns:a16="http://schemas.microsoft.com/office/drawing/2014/main" id="{1611350F-3A54-419E-9B22-D8658126910B}"/>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57" name="テキスト ボックス 656">
          <a:extLst>
            <a:ext uri="{FF2B5EF4-FFF2-40B4-BE49-F238E27FC236}">
              <a16:creationId xmlns:a16="http://schemas.microsoft.com/office/drawing/2014/main" id="{96884AF3-F385-4C8A-99BD-12BB88DB6763}"/>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8" name="直線コネクタ 657">
          <a:extLst>
            <a:ext uri="{FF2B5EF4-FFF2-40B4-BE49-F238E27FC236}">
              <a16:creationId xmlns:a16="http://schemas.microsoft.com/office/drawing/2014/main" id="{4E1B5AC5-41DE-4EF4-B038-CF83618A96AB}"/>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59" name="テキスト ボックス 658">
          <a:extLst>
            <a:ext uri="{FF2B5EF4-FFF2-40B4-BE49-F238E27FC236}">
              <a16:creationId xmlns:a16="http://schemas.microsoft.com/office/drawing/2014/main" id="{88C1DBEF-6B0A-4F49-9958-0B5F242F81FF}"/>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0" name="【公民館】&#10;有形固定資産減価償却率グラフ枠">
          <a:extLst>
            <a:ext uri="{FF2B5EF4-FFF2-40B4-BE49-F238E27FC236}">
              <a16:creationId xmlns:a16="http://schemas.microsoft.com/office/drawing/2014/main" id="{0B6DE5AE-A4E1-49E3-B53F-545B8D781EB7}"/>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112395</xdr:rowOff>
    </xdr:from>
    <xdr:to>
      <xdr:col>85</xdr:col>
      <xdr:colOff>126364</xdr:colOff>
      <xdr:row>108</xdr:row>
      <xdr:rowOff>152400</xdr:rowOff>
    </xdr:to>
    <xdr:cxnSp macro="">
      <xdr:nvCxnSpPr>
        <xdr:cNvPr id="661" name="直線コネクタ 660">
          <a:extLst>
            <a:ext uri="{FF2B5EF4-FFF2-40B4-BE49-F238E27FC236}">
              <a16:creationId xmlns:a16="http://schemas.microsoft.com/office/drawing/2014/main" id="{4AAD2403-D43B-4A2F-9F24-F8C61B7E46CF}"/>
            </a:ext>
          </a:extLst>
        </xdr:cNvPr>
        <xdr:cNvCxnSpPr/>
      </xdr:nvCxnSpPr>
      <xdr:spPr>
        <a:xfrm flipV="1">
          <a:off x="16318864" y="17257395"/>
          <a:ext cx="0" cy="141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62" name="【公民館】&#10;有形固定資産減価償却率最小値テキスト">
          <a:extLst>
            <a:ext uri="{FF2B5EF4-FFF2-40B4-BE49-F238E27FC236}">
              <a16:creationId xmlns:a16="http://schemas.microsoft.com/office/drawing/2014/main" id="{83EFCE45-3947-418B-98DD-661F8E153ECC}"/>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63" name="直線コネクタ 662">
          <a:extLst>
            <a:ext uri="{FF2B5EF4-FFF2-40B4-BE49-F238E27FC236}">
              <a16:creationId xmlns:a16="http://schemas.microsoft.com/office/drawing/2014/main" id="{361E98EC-E2B2-4404-9BF9-10C86DB20F3B}"/>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59072</xdr:rowOff>
    </xdr:from>
    <xdr:ext cx="405111" cy="259045"/>
    <xdr:sp macro="" textlink="">
      <xdr:nvSpPr>
        <xdr:cNvPr id="664" name="【公民館】&#10;有形固定資産減価償却率最大値テキスト">
          <a:extLst>
            <a:ext uri="{FF2B5EF4-FFF2-40B4-BE49-F238E27FC236}">
              <a16:creationId xmlns:a16="http://schemas.microsoft.com/office/drawing/2014/main" id="{5D5D3CA8-5C63-4BB5-A043-7C7336BF9504}"/>
            </a:ext>
          </a:extLst>
        </xdr:cNvPr>
        <xdr:cNvSpPr txBox="1"/>
      </xdr:nvSpPr>
      <xdr:spPr>
        <a:xfrm>
          <a:off x="16357600" y="1703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112395</xdr:rowOff>
    </xdr:from>
    <xdr:to>
      <xdr:col>86</xdr:col>
      <xdr:colOff>25400</xdr:colOff>
      <xdr:row>100</xdr:row>
      <xdr:rowOff>112395</xdr:rowOff>
    </xdr:to>
    <xdr:cxnSp macro="">
      <xdr:nvCxnSpPr>
        <xdr:cNvPr id="665" name="直線コネクタ 664">
          <a:extLst>
            <a:ext uri="{FF2B5EF4-FFF2-40B4-BE49-F238E27FC236}">
              <a16:creationId xmlns:a16="http://schemas.microsoft.com/office/drawing/2014/main" id="{DAD20CA4-382A-46E8-82F1-6D5537E0FD0F}"/>
            </a:ext>
          </a:extLst>
        </xdr:cNvPr>
        <xdr:cNvCxnSpPr/>
      </xdr:nvCxnSpPr>
      <xdr:spPr>
        <a:xfrm>
          <a:off x="16230600" y="1725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80027</xdr:rowOff>
    </xdr:from>
    <xdr:ext cx="405111" cy="259045"/>
    <xdr:sp macro="" textlink="">
      <xdr:nvSpPr>
        <xdr:cNvPr id="666" name="【公民館】&#10;有形固定資産減価償却率平均値テキスト">
          <a:extLst>
            <a:ext uri="{FF2B5EF4-FFF2-40B4-BE49-F238E27FC236}">
              <a16:creationId xmlns:a16="http://schemas.microsoft.com/office/drawing/2014/main" id="{123ACD64-04C6-4A51-AB52-2505236710BB}"/>
            </a:ext>
          </a:extLst>
        </xdr:cNvPr>
        <xdr:cNvSpPr txBox="1"/>
      </xdr:nvSpPr>
      <xdr:spPr>
        <a:xfrm>
          <a:off x="16357600" y="1791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101600</xdr:rowOff>
    </xdr:from>
    <xdr:to>
      <xdr:col>85</xdr:col>
      <xdr:colOff>177800</xdr:colOff>
      <xdr:row>105</xdr:row>
      <xdr:rowOff>31750</xdr:rowOff>
    </xdr:to>
    <xdr:sp macro="" textlink="">
      <xdr:nvSpPr>
        <xdr:cNvPr id="667" name="フローチャート: 判断 666">
          <a:extLst>
            <a:ext uri="{FF2B5EF4-FFF2-40B4-BE49-F238E27FC236}">
              <a16:creationId xmlns:a16="http://schemas.microsoft.com/office/drawing/2014/main" id="{8E787C8A-E97D-4AA4-8341-67F3F5E82E94}"/>
            </a:ext>
          </a:extLst>
        </xdr:cNvPr>
        <xdr:cNvSpPr/>
      </xdr:nvSpPr>
      <xdr:spPr>
        <a:xfrm>
          <a:off x="16268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65405</xdr:rowOff>
    </xdr:from>
    <xdr:to>
      <xdr:col>81</xdr:col>
      <xdr:colOff>101600</xdr:colOff>
      <xdr:row>104</xdr:row>
      <xdr:rowOff>167005</xdr:rowOff>
    </xdr:to>
    <xdr:sp macro="" textlink="">
      <xdr:nvSpPr>
        <xdr:cNvPr id="668" name="フローチャート: 判断 667">
          <a:extLst>
            <a:ext uri="{FF2B5EF4-FFF2-40B4-BE49-F238E27FC236}">
              <a16:creationId xmlns:a16="http://schemas.microsoft.com/office/drawing/2014/main" id="{6A4AA5A9-B82C-46B1-A8EE-9A4E6605CC81}"/>
            </a:ext>
          </a:extLst>
        </xdr:cNvPr>
        <xdr:cNvSpPr/>
      </xdr:nvSpPr>
      <xdr:spPr>
        <a:xfrm>
          <a:off x="15430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34925</xdr:rowOff>
    </xdr:from>
    <xdr:to>
      <xdr:col>76</xdr:col>
      <xdr:colOff>165100</xdr:colOff>
      <xdr:row>104</xdr:row>
      <xdr:rowOff>136525</xdr:rowOff>
    </xdr:to>
    <xdr:sp macro="" textlink="">
      <xdr:nvSpPr>
        <xdr:cNvPr id="669" name="フローチャート: 判断 668">
          <a:extLst>
            <a:ext uri="{FF2B5EF4-FFF2-40B4-BE49-F238E27FC236}">
              <a16:creationId xmlns:a16="http://schemas.microsoft.com/office/drawing/2014/main" id="{281D2FAE-C452-4BE6-A4D9-2549DE3F7326}"/>
            </a:ext>
          </a:extLst>
        </xdr:cNvPr>
        <xdr:cNvSpPr/>
      </xdr:nvSpPr>
      <xdr:spPr>
        <a:xfrm>
          <a:off x="14541500" y="1786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17780</xdr:rowOff>
    </xdr:from>
    <xdr:to>
      <xdr:col>72</xdr:col>
      <xdr:colOff>38100</xdr:colOff>
      <xdr:row>104</xdr:row>
      <xdr:rowOff>119380</xdr:rowOff>
    </xdr:to>
    <xdr:sp macro="" textlink="">
      <xdr:nvSpPr>
        <xdr:cNvPr id="670" name="フローチャート: 判断 669">
          <a:extLst>
            <a:ext uri="{FF2B5EF4-FFF2-40B4-BE49-F238E27FC236}">
              <a16:creationId xmlns:a16="http://schemas.microsoft.com/office/drawing/2014/main" id="{612D4D2E-26B3-4F5B-9818-F21974DCC215}"/>
            </a:ext>
          </a:extLst>
        </xdr:cNvPr>
        <xdr:cNvSpPr/>
      </xdr:nvSpPr>
      <xdr:spPr>
        <a:xfrm>
          <a:off x="13652500" y="1784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38736</xdr:rowOff>
    </xdr:from>
    <xdr:to>
      <xdr:col>67</xdr:col>
      <xdr:colOff>101600</xdr:colOff>
      <xdr:row>104</xdr:row>
      <xdr:rowOff>140336</xdr:rowOff>
    </xdr:to>
    <xdr:sp macro="" textlink="">
      <xdr:nvSpPr>
        <xdr:cNvPr id="671" name="フローチャート: 判断 670">
          <a:extLst>
            <a:ext uri="{FF2B5EF4-FFF2-40B4-BE49-F238E27FC236}">
              <a16:creationId xmlns:a16="http://schemas.microsoft.com/office/drawing/2014/main" id="{A0BA8014-D839-43C6-9F9A-77DA5704B6F7}"/>
            </a:ext>
          </a:extLst>
        </xdr:cNvPr>
        <xdr:cNvSpPr/>
      </xdr:nvSpPr>
      <xdr:spPr>
        <a:xfrm>
          <a:off x="12763500" y="1786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id="{04889797-9076-4D73-8A57-4049768A8F4F}"/>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4DC8332C-3347-4DDE-BFAD-E16B148BC80B}"/>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16986498-2F54-4474-9007-48775D0A85CE}"/>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32A30804-8789-44C6-B1E3-920EEE730DBE}"/>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C8DF0C0E-1399-430B-A747-3FAB8EC3A0A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126364</xdr:rowOff>
    </xdr:from>
    <xdr:to>
      <xdr:col>85</xdr:col>
      <xdr:colOff>177800</xdr:colOff>
      <xdr:row>103</xdr:row>
      <xdr:rowOff>56514</xdr:rowOff>
    </xdr:to>
    <xdr:sp macro="" textlink="">
      <xdr:nvSpPr>
        <xdr:cNvPr id="677" name="楕円 676">
          <a:extLst>
            <a:ext uri="{FF2B5EF4-FFF2-40B4-BE49-F238E27FC236}">
              <a16:creationId xmlns:a16="http://schemas.microsoft.com/office/drawing/2014/main" id="{037F59D0-30FB-4672-BE97-6A085C571E65}"/>
            </a:ext>
          </a:extLst>
        </xdr:cNvPr>
        <xdr:cNvSpPr/>
      </xdr:nvSpPr>
      <xdr:spPr>
        <a:xfrm>
          <a:off x="16268700" y="1761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149241</xdr:rowOff>
    </xdr:from>
    <xdr:ext cx="405111" cy="259045"/>
    <xdr:sp macro="" textlink="">
      <xdr:nvSpPr>
        <xdr:cNvPr id="678" name="【公民館】&#10;有形固定資産減価償却率該当値テキスト">
          <a:extLst>
            <a:ext uri="{FF2B5EF4-FFF2-40B4-BE49-F238E27FC236}">
              <a16:creationId xmlns:a16="http://schemas.microsoft.com/office/drawing/2014/main" id="{A6743453-FD35-4D6C-AFA0-339B12A12D82}"/>
            </a:ext>
          </a:extLst>
        </xdr:cNvPr>
        <xdr:cNvSpPr txBox="1"/>
      </xdr:nvSpPr>
      <xdr:spPr>
        <a:xfrm>
          <a:off x="16357600" y="1746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84455</xdr:rowOff>
    </xdr:from>
    <xdr:to>
      <xdr:col>81</xdr:col>
      <xdr:colOff>101600</xdr:colOff>
      <xdr:row>103</xdr:row>
      <xdr:rowOff>14605</xdr:rowOff>
    </xdr:to>
    <xdr:sp macro="" textlink="">
      <xdr:nvSpPr>
        <xdr:cNvPr id="679" name="楕円 678">
          <a:extLst>
            <a:ext uri="{FF2B5EF4-FFF2-40B4-BE49-F238E27FC236}">
              <a16:creationId xmlns:a16="http://schemas.microsoft.com/office/drawing/2014/main" id="{D7C1B6C2-D1C4-4603-9F86-52DB07AE0FD4}"/>
            </a:ext>
          </a:extLst>
        </xdr:cNvPr>
        <xdr:cNvSpPr/>
      </xdr:nvSpPr>
      <xdr:spPr>
        <a:xfrm>
          <a:off x="15430500" y="1757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135255</xdr:rowOff>
    </xdr:from>
    <xdr:to>
      <xdr:col>85</xdr:col>
      <xdr:colOff>127000</xdr:colOff>
      <xdr:row>103</xdr:row>
      <xdr:rowOff>5714</xdr:rowOff>
    </xdr:to>
    <xdr:cxnSp macro="">
      <xdr:nvCxnSpPr>
        <xdr:cNvPr id="680" name="直線コネクタ 679">
          <a:extLst>
            <a:ext uri="{FF2B5EF4-FFF2-40B4-BE49-F238E27FC236}">
              <a16:creationId xmlns:a16="http://schemas.microsoft.com/office/drawing/2014/main" id="{24E8CF5B-E04D-4A07-A757-557A14DD6D16}"/>
            </a:ext>
          </a:extLst>
        </xdr:cNvPr>
        <xdr:cNvCxnSpPr/>
      </xdr:nvCxnSpPr>
      <xdr:spPr>
        <a:xfrm>
          <a:off x="15481300" y="17623155"/>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25400</xdr:rowOff>
    </xdr:from>
    <xdr:to>
      <xdr:col>76</xdr:col>
      <xdr:colOff>165100</xdr:colOff>
      <xdr:row>102</xdr:row>
      <xdr:rowOff>127000</xdr:rowOff>
    </xdr:to>
    <xdr:sp macro="" textlink="">
      <xdr:nvSpPr>
        <xdr:cNvPr id="681" name="楕円 680">
          <a:extLst>
            <a:ext uri="{FF2B5EF4-FFF2-40B4-BE49-F238E27FC236}">
              <a16:creationId xmlns:a16="http://schemas.microsoft.com/office/drawing/2014/main" id="{7CDFAD1D-1BCC-4E42-9B69-42AD1BDC3AFC}"/>
            </a:ext>
          </a:extLst>
        </xdr:cNvPr>
        <xdr:cNvSpPr/>
      </xdr:nvSpPr>
      <xdr:spPr>
        <a:xfrm>
          <a:off x="14541500" y="1751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76200</xdr:rowOff>
    </xdr:from>
    <xdr:to>
      <xdr:col>81</xdr:col>
      <xdr:colOff>50800</xdr:colOff>
      <xdr:row>102</xdr:row>
      <xdr:rowOff>135255</xdr:rowOff>
    </xdr:to>
    <xdr:cxnSp macro="">
      <xdr:nvCxnSpPr>
        <xdr:cNvPr id="682" name="直線コネクタ 681">
          <a:extLst>
            <a:ext uri="{FF2B5EF4-FFF2-40B4-BE49-F238E27FC236}">
              <a16:creationId xmlns:a16="http://schemas.microsoft.com/office/drawing/2014/main" id="{429B6F09-AD34-41A0-B4C8-06F4949C08D2}"/>
            </a:ext>
          </a:extLst>
        </xdr:cNvPr>
        <xdr:cNvCxnSpPr/>
      </xdr:nvCxnSpPr>
      <xdr:spPr>
        <a:xfrm>
          <a:off x="14592300" y="17564100"/>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170180</xdr:rowOff>
    </xdr:from>
    <xdr:to>
      <xdr:col>72</xdr:col>
      <xdr:colOff>38100</xdr:colOff>
      <xdr:row>102</xdr:row>
      <xdr:rowOff>100330</xdr:rowOff>
    </xdr:to>
    <xdr:sp macro="" textlink="">
      <xdr:nvSpPr>
        <xdr:cNvPr id="683" name="楕円 682">
          <a:extLst>
            <a:ext uri="{FF2B5EF4-FFF2-40B4-BE49-F238E27FC236}">
              <a16:creationId xmlns:a16="http://schemas.microsoft.com/office/drawing/2014/main" id="{CCECC2AB-EB36-408F-8B01-EC9BB59E26DD}"/>
            </a:ext>
          </a:extLst>
        </xdr:cNvPr>
        <xdr:cNvSpPr/>
      </xdr:nvSpPr>
      <xdr:spPr>
        <a:xfrm>
          <a:off x="13652500" y="1748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49530</xdr:rowOff>
    </xdr:from>
    <xdr:to>
      <xdr:col>76</xdr:col>
      <xdr:colOff>114300</xdr:colOff>
      <xdr:row>102</xdr:row>
      <xdr:rowOff>76200</xdr:rowOff>
    </xdr:to>
    <xdr:cxnSp macro="">
      <xdr:nvCxnSpPr>
        <xdr:cNvPr id="684" name="直線コネクタ 683">
          <a:extLst>
            <a:ext uri="{FF2B5EF4-FFF2-40B4-BE49-F238E27FC236}">
              <a16:creationId xmlns:a16="http://schemas.microsoft.com/office/drawing/2014/main" id="{19A39CE7-A507-4BD2-A0E1-B195FB7B38EF}"/>
            </a:ext>
          </a:extLst>
        </xdr:cNvPr>
        <xdr:cNvCxnSpPr/>
      </xdr:nvCxnSpPr>
      <xdr:spPr>
        <a:xfrm>
          <a:off x="13703300" y="175374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113030</xdr:rowOff>
    </xdr:from>
    <xdr:to>
      <xdr:col>67</xdr:col>
      <xdr:colOff>101600</xdr:colOff>
      <xdr:row>103</xdr:row>
      <xdr:rowOff>43180</xdr:rowOff>
    </xdr:to>
    <xdr:sp macro="" textlink="">
      <xdr:nvSpPr>
        <xdr:cNvPr id="685" name="楕円 684">
          <a:extLst>
            <a:ext uri="{FF2B5EF4-FFF2-40B4-BE49-F238E27FC236}">
              <a16:creationId xmlns:a16="http://schemas.microsoft.com/office/drawing/2014/main" id="{755F7C07-AC7D-4A9C-B7E0-99F1332EDA5E}"/>
            </a:ext>
          </a:extLst>
        </xdr:cNvPr>
        <xdr:cNvSpPr/>
      </xdr:nvSpPr>
      <xdr:spPr>
        <a:xfrm>
          <a:off x="12763500" y="1760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49530</xdr:rowOff>
    </xdr:from>
    <xdr:to>
      <xdr:col>71</xdr:col>
      <xdr:colOff>177800</xdr:colOff>
      <xdr:row>102</xdr:row>
      <xdr:rowOff>163830</xdr:rowOff>
    </xdr:to>
    <xdr:cxnSp macro="">
      <xdr:nvCxnSpPr>
        <xdr:cNvPr id="686" name="直線コネクタ 685">
          <a:extLst>
            <a:ext uri="{FF2B5EF4-FFF2-40B4-BE49-F238E27FC236}">
              <a16:creationId xmlns:a16="http://schemas.microsoft.com/office/drawing/2014/main" id="{D3683EA3-783F-44F5-A03F-3CFC63E13F75}"/>
            </a:ext>
          </a:extLst>
        </xdr:cNvPr>
        <xdr:cNvCxnSpPr/>
      </xdr:nvCxnSpPr>
      <xdr:spPr>
        <a:xfrm flipV="1">
          <a:off x="12814300" y="1753743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158132</xdr:rowOff>
    </xdr:from>
    <xdr:ext cx="405111" cy="259045"/>
    <xdr:sp macro="" textlink="">
      <xdr:nvSpPr>
        <xdr:cNvPr id="687" name="n_1aveValue【公民館】&#10;有形固定資産減価償却率">
          <a:extLst>
            <a:ext uri="{FF2B5EF4-FFF2-40B4-BE49-F238E27FC236}">
              <a16:creationId xmlns:a16="http://schemas.microsoft.com/office/drawing/2014/main" id="{02DB381E-9E55-4586-B16A-A980BA1085D8}"/>
            </a:ext>
          </a:extLst>
        </xdr:cNvPr>
        <xdr:cNvSpPr txBox="1"/>
      </xdr:nvSpPr>
      <xdr:spPr>
        <a:xfrm>
          <a:off x="15266044" y="1798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127652</xdr:rowOff>
    </xdr:from>
    <xdr:ext cx="405111" cy="259045"/>
    <xdr:sp macro="" textlink="">
      <xdr:nvSpPr>
        <xdr:cNvPr id="688" name="n_2aveValue【公民館】&#10;有形固定資産減価償却率">
          <a:extLst>
            <a:ext uri="{FF2B5EF4-FFF2-40B4-BE49-F238E27FC236}">
              <a16:creationId xmlns:a16="http://schemas.microsoft.com/office/drawing/2014/main" id="{C0EBBB06-8223-4331-B32F-FF7A3174B6C1}"/>
            </a:ext>
          </a:extLst>
        </xdr:cNvPr>
        <xdr:cNvSpPr txBox="1"/>
      </xdr:nvSpPr>
      <xdr:spPr>
        <a:xfrm>
          <a:off x="14389744" y="1795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110507</xdr:rowOff>
    </xdr:from>
    <xdr:ext cx="405111" cy="259045"/>
    <xdr:sp macro="" textlink="">
      <xdr:nvSpPr>
        <xdr:cNvPr id="689" name="n_3aveValue【公民館】&#10;有形固定資産減価償却率">
          <a:extLst>
            <a:ext uri="{FF2B5EF4-FFF2-40B4-BE49-F238E27FC236}">
              <a16:creationId xmlns:a16="http://schemas.microsoft.com/office/drawing/2014/main" id="{6CE49574-63F7-4556-9EF4-75DD53B46BE5}"/>
            </a:ext>
          </a:extLst>
        </xdr:cNvPr>
        <xdr:cNvSpPr txBox="1"/>
      </xdr:nvSpPr>
      <xdr:spPr>
        <a:xfrm>
          <a:off x="13500744" y="1794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131463</xdr:rowOff>
    </xdr:from>
    <xdr:ext cx="405111" cy="259045"/>
    <xdr:sp macro="" textlink="">
      <xdr:nvSpPr>
        <xdr:cNvPr id="690" name="n_4aveValue【公民館】&#10;有形固定資産減価償却率">
          <a:extLst>
            <a:ext uri="{FF2B5EF4-FFF2-40B4-BE49-F238E27FC236}">
              <a16:creationId xmlns:a16="http://schemas.microsoft.com/office/drawing/2014/main" id="{35001DD3-B637-4D32-9B8E-57BFE110A603}"/>
            </a:ext>
          </a:extLst>
        </xdr:cNvPr>
        <xdr:cNvSpPr txBox="1"/>
      </xdr:nvSpPr>
      <xdr:spPr>
        <a:xfrm>
          <a:off x="12611744" y="1796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31132</xdr:rowOff>
    </xdr:from>
    <xdr:ext cx="405111" cy="259045"/>
    <xdr:sp macro="" textlink="">
      <xdr:nvSpPr>
        <xdr:cNvPr id="691" name="n_1mainValue【公民館】&#10;有形固定資産減価償却率">
          <a:extLst>
            <a:ext uri="{FF2B5EF4-FFF2-40B4-BE49-F238E27FC236}">
              <a16:creationId xmlns:a16="http://schemas.microsoft.com/office/drawing/2014/main" id="{14CECB07-1293-40BC-BFFC-A96A5A8155B8}"/>
            </a:ext>
          </a:extLst>
        </xdr:cNvPr>
        <xdr:cNvSpPr txBox="1"/>
      </xdr:nvSpPr>
      <xdr:spPr>
        <a:xfrm>
          <a:off x="15266044" y="1734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143527</xdr:rowOff>
    </xdr:from>
    <xdr:ext cx="405111" cy="259045"/>
    <xdr:sp macro="" textlink="">
      <xdr:nvSpPr>
        <xdr:cNvPr id="692" name="n_2mainValue【公民館】&#10;有形固定資産減価償却率">
          <a:extLst>
            <a:ext uri="{FF2B5EF4-FFF2-40B4-BE49-F238E27FC236}">
              <a16:creationId xmlns:a16="http://schemas.microsoft.com/office/drawing/2014/main" id="{4FEB07B8-364F-4504-8525-CE3DA2327E6E}"/>
            </a:ext>
          </a:extLst>
        </xdr:cNvPr>
        <xdr:cNvSpPr txBox="1"/>
      </xdr:nvSpPr>
      <xdr:spPr>
        <a:xfrm>
          <a:off x="14389744" y="1728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116857</xdr:rowOff>
    </xdr:from>
    <xdr:ext cx="405111" cy="259045"/>
    <xdr:sp macro="" textlink="">
      <xdr:nvSpPr>
        <xdr:cNvPr id="693" name="n_3mainValue【公民館】&#10;有形固定資産減価償却率">
          <a:extLst>
            <a:ext uri="{FF2B5EF4-FFF2-40B4-BE49-F238E27FC236}">
              <a16:creationId xmlns:a16="http://schemas.microsoft.com/office/drawing/2014/main" id="{BC8B6318-F910-4F97-BB17-B1B632CA0A32}"/>
            </a:ext>
          </a:extLst>
        </xdr:cNvPr>
        <xdr:cNvSpPr txBox="1"/>
      </xdr:nvSpPr>
      <xdr:spPr>
        <a:xfrm>
          <a:off x="13500744" y="1726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59707</xdr:rowOff>
    </xdr:from>
    <xdr:ext cx="405111" cy="259045"/>
    <xdr:sp macro="" textlink="">
      <xdr:nvSpPr>
        <xdr:cNvPr id="694" name="n_4mainValue【公民館】&#10;有形固定資産減価償却率">
          <a:extLst>
            <a:ext uri="{FF2B5EF4-FFF2-40B4-BE49-F238E27FC236}">
              <a16:creationId xmlns:a16="http://schemas.microsoft.com/office/drawing/2014/main" id="{3F32914A-6B8B-478E-8E38-A309E7328C80}"/>
            </a:ext>
          </a:extLst>
        </xdr:cNvPr>
        <xdr:cNvSpPr txBox="1"/>
      </xdr:nvSpPr>
      <xdr:spPr>
        <a:xfrm>
          <a:off x="12611744" y="1737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5" name="正方形/長方形 694">
          <a:extLst>
            <a:ext uri="{FF2B5EF4-FFF2-40B4-BE49-F238E27FC236}">
              <a16:creationId xmlns:a16="http://schemas.microsoft.com/office/drawing/2014/main" id="{42E7AC74-63E8-400F-A4FE-BAB27F1EE2F2}"/>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6" name="正方形/長方形 695">
          <a:extLst>
            <a:ext uri="{FF2B5EF4-FFF2-40B4-BE49-F238E27FC236}">
              <a16:creationId xmlns:a16="http://schemas.microsoft.com/office/drawing/2014/main" id="{6E77B43B-3294-45E2-9EFB-292FBF565F57}"/>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7" name="正方形/長方形 696">
          <a:extLst>
            <a:ext uri="{FF2B5EF4-FFF2-40B4-BE49-F238E27FC236}">
              <a16:creationId xmlns:a16="http://schemas.microsoft.com/office/drawing/2014/main" id="{06E309F8-199F-465B-B5BE-E7290F1F6049}"/>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8" name="正方形/長方形 697">
          <a:extLst>
            <a:ext uri="{FF2B5EF4-FFF2-40B4-BE49-F238E27FC236}">
              <a16:creationId xmlns:a16="http://schemas.microsoft.com/office/drawing/2014/main" id="{CCD53982-E36E-49B9-A014-DD21F1578933}"/>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9" name="正方形/長方形 698">
          <a:extLst>
            <a:ext uri="{FF2B5EF4-FFF2-40B4-BE49-F238E27FC236}">
              <a16:creationId xmlns:a16="http://schemas.microsoft.com/office/drawing/2014/main" id="{EEC22ECB-E478-488D-826D-CD3D8E4FECCF}"/>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0" name="正方形/長方形 699">
          <a:extLst>
            <a:ext uri="{FF2B5EF4-FFF2-40B4-BE49-F238E27FC236}">
              <a16:creationId xmlns:a16="http://schemas.microsoft.com/office/drawing/2014/main" id="{2F66540D-6E45-4451-8517-548C9821E07E}"/>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1" name="正方形/長方形 700">
          <a:extLst>
            <a:ext uri="{FF2B5EF4-FFF2-40B4-BE49-F238E27FC236}">
              <a16:creationId xmlns:a16="http://schemas.microsoft.com/office/drawing/2014/main" id="{20651291-69DC-4237-87B9-521AE398A3E8}"/>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2" name="正方形/長方形 701">
          <a:extLst>
            <a:ext uri="{FF2B5EF4-FFF2-40B4-BE49-F238E27FC236}">
              <a16:creationId xmlns:a16="http://schemas.microsoft.com/office/drawing/2014/main" id="{A6CAF2D0-61E9-4AC7-BB09-B897C9615AC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3" name="テキスト ボックス 702">
          <a:extLst>
            <a:ext uri="{FF2B5EF4-FFF2-40B4-BE49-F238E27FC236}">
              <a16:creationId xmlns:a16="http://schemas.microsoft.com/office/drawing/2014/main" id="{A7ACE58F-18D0-4AD4-8987-EFF33F243E36}"/>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4" name="直線コネクタ 703">
          <a:extLst>
            <a:ext uri="{FF2B5EF4-FFF2-40B4-BE49-F238E27FC236}">
              <a16:creationId xmlns:a16="http://schemas.microsoft.com/office/drawing/2014/main" id="{D9B34AE9-1D7B-4745-8C79-82489A78ED1F}"/>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5" name="直線コネクタ 704">
          <a:extLst>
            <a:ext uri="{FF2B5EF4-FFF2-40B4-BE49-F238E27FC236}">
              <a16:creationId xmlns:a16="http://schemas.microsoft.com/office/drawing/2014/main" id="{477740C4-953D-4783-836A-675F6B8E8D24}"/>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06" name="テキスト ボックス 705">
          <a:extLst>
            <a:ext uri="{FF2B5EF4-FFF2-40B4-BE49-F238E27FC236}">
              <a16:creationId xmlns:a16="http://schemas.microsoft.com/office/drawing/2014/main" id="{09238D53-E549-4BD9-BD17-63B81D01433B}"/>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07" name="直線コネクタ 706">
          <a:extLst>
            <a:ext uri="{FF2B5EF4-FFF2-40B4-BE49-F238E27FC236}">
              <a16:creationId xmlns:a16="http://schemas.microsoft.com/office/drawing/2014/main" id="{FB0EFBFB-F5D8-416F-91C5-8217336CB46C}"/>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08" name="テキスト ボックス 707">
          <a:extLst>
            <a:ext uri="{FF2B5EF4-FFF2-40B4-BE49-F238E27FC236}">
              <a16:creationId xmlns:a16="http://schemas.microsoft.com/office/drawing/2014/main" id="{2B68AE12-5393-4B20-82FE-CD6FA9A221CA}"/>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09" name="直線コネクタ 708">
          <a:extLst>
            <a:ext uri="{FF2B5EF4-FFF2-40B4-BE49-F238E27FC236}">
              <a16:creationId xmlns:a16="http://schemas.microsoft.com/office/drawing/2014/main" id="{6262D100-7BB1-4378-935E-9AEA99D24628}"/>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0" name="テキスト ボックス 709">
          <a:extLst>
            <a:ext uri="{FF2B5EF4-FFF2-40B4-BE49-F238E27FC236}">
              <a16:creationId xmlns:a16="http://schemas.microsoft.com/office/drawing/2014/main" id="{BA328B3A-5A49-4EFD-BB68-CC439524B1BF}"/>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1" name="直線コネクタ 710">
          <a:extLst>
            <a:ext uri="{FF2B5EF4-FFF2-40B4-BE49-F238E27FC236}">
              <a16:creationId xmlns:a16="http://schemas.microsoft.com/office/drawing/2014/main" id="{ECC2CF4C-D65A-4E35-8647-50E209F8687D}"/>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2" name="テキスト ボックス 711">
          <a:extLst>
            <a:ext uri="{FF2B5EF4-FFF2-40B4-BE49-F238E27FC236}">
              <a16:creationId xmlns:a16="http://schemas.microsoft.com/office/drawing/2014/main" id="{87DAA712-22A7-47D1-A305-BB5245610345}"/>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3" name="直線コネクタ 712">
          <a:extLst>
            <a:ext uri="{FF2B5EF4-FFF2-40B4-BE49-F238E27FC236}">
              <a16:creationId xmlns:a16="http://schemas.microsoft.com/office/drawing/2014/main" id="{AE1972E7-6ADC-42B5-822F-D12DD62A568B}"/>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4" name="テキスト ボックス 713">
          <a:extLst>
            <a:ext uri="{FF2B5EF4-FFF2-40B4-BE49-F238E27FC236}">
              <a16:creationId xmlns:a16="http://schemas.microsoft.com/office/drawing/2014/main" id="{EE4F1AA0-328B-4958-9E04-056FBE5B53B1}"/>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5" name="【公民館】&#10;一人当たり面積グラフ枠">
          <a:extLst>
            <a:ext uri="{FF2B5EF4-FFF2-40B4-BE49-F238E27FC236}">
              <a16:creationId xmlns:a16="http://schemas.microsoft.com/office/drawing/2014/main" id="{1CBBFA76-7D5E-4DF4-88BF-EC875974014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73913</xdr:rowOff>
    </xdr:from>
    <xdr:to>
      <xdr:col>116</xdr:col>
      <xdr:colOff>62864</xdr:colOff>
      <xdr:row>108</xdr:row>
      <xdr:rowOff>25908</xdr:rowOff>
    </xdr:to>
    <xdr:cxnSp macro="">
      <xdr:nvCxnSpPr>
        <xdr:cNvPr id="716" name="直線コネクタ 715">
          <a:extLst>
            <a:ext uri="{FF2B5EF4-FFF2-40B4-BE49-F238E27FC236}">
              <a16:creationId xmlns:a16="http://schemas.microsoft.com/office/drawing/2014/main" id="{C6C6B15B-C107-46D1-B8DC-88E8F982373B}"/>
            </a:ext>
          </a:extLst>
        </xdr:cNvPr>
        <xdr:cNvCxnSpPr/>
      </xdr:nvCxnSpPr>
      <xdr:spPr>
        <a:xfrm flipV="1">
          <a:off x="22160864" y="17390363"/>
          <a:ext cx="0" cy="1152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29735</xdr:rowOff>
    </xdr:from>
    <xdr:ext cx="469744" cy="259045"/>
    <xdr:sp macro="" textlink="">
      <xdr:nvSpPr>
        <xdr:cNvPr id="717" name="【公民館】&#10;一人当たり面積最小値テキスト">
          <a:extLst>
            <a:ext uri="{FF2B5EF4-FFF2-40B4-BE49-F238E27FC236}">
              <a16:creationId xmlns:a16="http://schemas.microsoft.com/office/drawing/2014/main" id="{80763762-689B-4D71-9178-FBB134823DF4}"/>
            </a:ext>
          </a:extLst>
        </xdr:cNvPr>
        <xdr:cNvSpPr txBox="1"/>
      </xdr:nvSpPr>
      <xdr:spPr>
        <a:xfrm>
          <a:off x="22199600" y="1854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25908</xdr:rowOff>
    </xdr:from>
    <xdr:to>
      <xdr:col>116</xdr:col>
      <xdr:colOff>152400</xdr:colOff>
      <xdr:row>108</xdr:row>
      <xdr:rowOff>25908</xdr:rowOff>
    </xdr:to>
    <xdr:cxnSp macro="">
      <xdr:nvCxnSpPr>
        <xdr:cNvPr id="718" name="直線コネクタ 717">
          <a:extLst>
            <a:ext uri="{FF2B5EF4-FFF2-40B4-BE49-F238E27FC236}">
              <a16:creationId xmlns:a16="http://schemas.microsoft.com/office/drawing/2014/main" id="{E082D768-389E-4AB2-A33D-68E87211C70C}"/>
            </a:ext>
          </a:extLst>
        </xdr:cNvPr>
        <xdr:cNvCxnSpPr/>
      </xdr:nvCxnSpPr>
      <xdr:spPr>
        <a:xfrm>
          <a:off x="22072600" y="1854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20590</xdr:rowOff>
    </xdr:from>
    <xdr:ext cx="469744" cy="259045"/>
    <xdr:sp macro="" textlink="">
      <xdr:nvSpPr>
        <xdr:cNvPr id="719" name="【公民館】&#10;一人当たり面積最大値テキスト">
          <a:extLst>
            <a:ext uri="{FF2B5EF4-FFF2-40B4-BE49-F238E27FC236}">
              <a16:creationId xmlns:a16="http://schemas.microsoft.com/office/drawing/2014/main" id="{69896A3D-E2F7-4878-A304-6AE38196273F}"/>
            </a:ext>
          </a:extLst>
        </xdr:cNvPr>
        <xdr:cNvSpPr txBox="1"/>
      </xdr:nvSpPr>
      <xdr:spPr>
        <a:xfrm>
          <a:off x="22199600" y="17165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73913</xdr:rowOff>
    </xdr:from>
    <xdr:to>
      <xdr:col>116</xdr:col>
      <xdr:colOff>152400</xdr:colOff>
      <xdr:row>101</xdr:row>
      <xdr:rowOff>73913</xdr:rowOff>
    </xdr:to>
    <xdr:cxnSp macro="">
      <xdr:nvCxnSpPr>
        <xdr:cNvPr id="720" name="直線コネクタ 719">
          <a:extLst>
            <a:ext uri="{FF2B5EF4-FFF2-40B4-BE49-F238E27FC236}">
              <a16:creationId xmlns:a16="http://schemas.microsoft.com/office/drawing/2014/main" id="{533A6F8D-FEA2-4347-947B-8CDB5AB014F7}"/>
            </a:ext>
          </a:extLst>
        </xdr:cNvPr>
        <xdr:cNvCxnSpPr/>
      </xdr:nvCxnSpPr>
      <xdr:spPr>
        <a:xfrm>
          <a:off x="22072600" y="17390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164864</xdr:rowOff>
    </xdr:from>
    <xdr:ext cx="469744" cy="259045"/>
    <xdr:sp macro="" textlink="">
      <xdr:nvSpPr>
        <xdr:cNvPr id="721" name="【公民館】&#10;一人当たり面積平均値テキスト">
          <a:extLst>
            <a:ext uri="{FF2B5EF4-FFF2-40B4-BE49-F238E27FC236}">
              <a16:creationId xmlns:a16="http://schemas.microsoft.com/office/drawing/2014/main" id="{89986596-D030-47D7-98AB-EBB4D650FACA}"/>
            </a:ext>
          </a:extLst>
        </xdr:cNvPr>
        <xdr:cNvSpPr txBox="1"/>
      </xdr:nvSpPr>
      <xdr:spPr>
        <a:xfrm>
          <a:off x="22199600" y="17995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141987</xdr:rowOff>
    </xdr:from>
    <xdr:to>
      <xdr:col>116</xdr:col>
      <xdr:colOff>114300</xdr:colOff>
      <xdr:row>106</xdr:row>
      <xdr:rowOff>72137</xdr:rowOff>
    </xdr:to>
    <xdr:sp macro="" textlink="">
      <xdr:nvSpPr>
        <xdr:cNvPr id="722" name="フローチャート: 判断 721">
          <a:extLst>
            <a:ext uri="{FF2B5EF4-FFF2-40B4-BE49-F238E27FC236}">
              <a16:creationId xmlns:a16="http://schemas.microsoft.com/office/drawing/2014/main" id="{B3AD51C9-2AAE-4D8F-BB60-DE56BBA7F394}"/>
            </a:ext>
          </a:extLst>
        </xdr:cNvPr>
        <xdr:cNvSpPr/>
      </xdr:nvSpPr>
      <xdr:spPr>
        <a:xfrm>
          <a:off x="22110700" y="1814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153415</xdr:rowOff>
    </xdr:from>
    <xdr:to>
      <xdr:col>112</xdr:col>
      <xdr:colOff>38100</xdr:colOff>
      <xdr:row>106</xdr:row>
      <xdr:rowOff>83565</xdr:rowOff>
    </xdr:to>
    <xdr:sp macro="" textlink="">
      <xdr:nvSpPr>
        <xdr:cNvPr id="723" name="フローチャート: 判断 722">
          <a:extLst>
            <a:ext uri="{FF2B5EF4-FFF2-40B4-BE49-F238E27FC236}">
              <a16:creationId xmlns:a16="http://schemas.microsoft.com/office/drawing/2014/main" id="{1DAB022A-FC30-4649-9473-01FB35DB1FC5}"/>
            </a:ext>
          </a:extLst>
        </xdr:cNvPr>
        <xdr:cNvSpPr/>
      </xdr:nvSpPr>
      <xdr:spPr>
        <a:xfrm>
          <a:off x="21272500" y="18155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114554</xdr:rowOff>
    </xdr:from>
    <xdr:to>
      <xdr:col>107</xdr:col>
      <xdr:colOff>101600</xdr:colOff>
      <xdr:row>106</xdr:row>
      <xdr:rowOff>44704</xdr:rowOff>
    </xdr:to>
    <xdr:sp macro="" textlink="">
      <xdr:nvSpPr>
        <xdr:cNvPr id="724" name="フローチャート: 判断 723">
          <a:extLst>
            <a:ext uri="{FF2B5EF4-FFF2-40B4-BE49-F238E27FC236}">
              <a16:creationId xmlns:a16="http://schemas.microsoft.com/office/drawing/2014/main" id="{A113B0C5-4C35-4D60-BE9D-8DA13C43A82A}"/>
            </a:ext>
          </a:extLst>
        </xdr:cNvPr>
        <xdr:cNvSpPr/>
      </xdr:nvSpPr>
      <xdr:spPr>
        <a:xfrm>
          <a:off x="20383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112268</xdr:rowOff>
    </xdr:from>
    <xdr:to>
      <xdr:col>102</xdr:col>
      <xdr:colOff>165100</xdr:colOff>
      <xdr:row>106</xdr:row>
      <xdr:rowOff>42418</xdr:rowOff>
    </xdr:to>
    <xdr:sp macro="" textlink="">
      <xdr:nvSpPr>
        <xdr:cNvPr id="725" name="フローチャート: 判断 724">
          <a:extLst>
            <a:ext uri="{FF2B5EF4-FFF2-40B4-BE49-F238E27FC236}">
              <a16:creationId xmlns:a16="http://schemas.microsoft.com/office/drawing/2014/main" id="{773FE264-F5B7-4528-8427-D33848E0352F}"/>
            </a:ext>
          </a:extLst>
        </xdr:cNvPr>
        <xdr:cNvSpPr/>
      </xdr:nvSpPr>
      <xdr:spPr>
        <a:xfrm>
          <a:off x="19494500" y="1811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103</xdr:row>
      <xdr:rowOff>43687</xdr:rowOff>
    </xdr:from>
    <xdr:to>
      <xdr:col>98</xdr:col>
      <xdr:colOff>38100</xdr:colOff>
      <xdr:row>103</xdr:row>
      <xdr:rowOff>145287</xdr:rowOff>
    </xdr:to>
    <xdr:sp macro="" textlink="">
      <xdr:nvSpPr>
        <xdr:cNvPr id="726" name="フローチャート: 判断 725">
          <a:extLst>
            <a:ext uri="{FF2B5EF4-FFF2-40B4-BE49-F238E27FC236}">
              <a16:creationId xmlns:a16="http://schemas.microsoft.com/office/drawing/2014/main" id="{293D72D4-BE02-465D-B55E-A6E408161201}"/>
            </a:ext>
          </a:extLst>
        </xdr:cNvPr>
        <xdr:cNvSpPr/>
      </xdr:nvSpPr>
      <xdr:spPr>
        <a:xfrm>
          <a:off x="18605500" y="1770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7" name="テキスト ボックス 726">
          <a:extLst>
            <a:ext uri="{FF2B5EF4-FFF2-40B4-BE49-F238E27FC236}">
              <a16:creationId xmlns:a16="http://schemas.microsoft.com/office/drawing/2014/main" id="{5B94BAD2-FF91-48CD-A8F3-6B0A9F6ED45F}"/>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8" name="テキスト ボックス 727">
          <a:extLst>
            <a:ext uri="{FF2B5EF4-FFF2-40B4-BE49-F238E27FC236}">
              <a16:creationId xmlns:a16="http://schemas.microsoft.com/office/drawing/2014/main" id="{CFBAC735-6B07-4D0F-9FBB-71858917D263}"/>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97478929-EB67-44E9-9216-5E5D1C171ED8}"/>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5D260382-F47A-4EFB-B1AD-CBCE09DD331F}"/>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D9D38B9E-899B-4C20-B397-849FAC279872}"/>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55118</xdr:rowOff>
    </xdr:from>
    <xdr:to>
      <xdr:col>116</xdr:col>
      <xdr:colOff>114300</xdr:colOff>
      <xdr:row>106</xdr:row>
      <xdr:rowOff>156718</xdr:rowOff>
    </xdr:to>
    <xdr:sp macro="" textlink="">
      <xdr:nvSpPr>
        <xdr:cNvPr id="732" name="楕円 731">
          <a:extLst>
            <a:ext uri="{FF2B5EF4-FFF2-40B4-BE49-F238E27FC236}">
              <a16:creationId xmlns:a16="http://schemas.microsoft.com/office/drawing/2014/main" id="{5B0F5A54-C073-4A82-8504-51677521783A}"/>
            </a:ext>
          </a:extLst>
        </xdr:cNvPr>
        <xdr:cNvSpPr/>
      </xdr:nvSpPr>
      <xdr:spPr>
        <a:xfrm>
          <a:off x="22110700" y="1822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33545</xdr:rowOff>
    </xdr:from>
    <xdr:ext cx="469744" cy="259045"/>
    <xdr:sp macro="" textlink="">
      <xdr:nvSpPr>
        <xdr:cNvPr id="733" name="【公民館】&#10;一人当たり面積該当値テキスト">
          <a:extLst>
            <a:ext uri="{FF2B5EF4-FFF2-40B4-BE49-F238E27FC236}">
              <a16:creationId xmlns:a16="http://schemas.microsoft.com/office/drawing/2014/main" id="{307A10A5-7EBA-4D03-A570-BF71F57A00B6}"/>
            </a:ext>
          </a:extLst>
        </xdr:cNvPr>
        <xdr:cNvSpPr txBox="1"/>
      </xdr:nvSpPr>
      <xdr:spPr>
        <a:xfrm>
          <a:off x="22199600" y="1820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57404</xdr:rowOff>
    </xdr:from>
    <xdr:to>
      <xdr:col>112</xdr:col>
      <xdr:colOff>38100</xdr:colOff>
      <xdr:row>106</xdr:row>
      <xdr:rowOff>159004</xdr:rowOff>
    </xdr:to>
    <xdr:sp macro="" textlink="">
      <xdr:nvSpPr>
        <xdr:cNvPr id="734" name="楕円 733">
          <a:extLst>
            <a:ext uri="{FF2B5EF4-FFF2-40B4-BE49-F238E27FC236}">
              <a16:creationId xmlns:a16="http://schemas.microsoft.com/office/drawing/2014/main" id="{CE44680F-29C9-4F71-AC85-4C5B365806B9}"/>
            </a:ext>
          </a:extLst>
        </xdr:cNvPr>
        <xdr:cNvSpPr/>
      </xdr:nvSpPr>
      <xdr:spPr>
        <a:xfrm>
          <a:off x="21272500" y="1823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105918</xdr:rowOff>
    </xdr:from>
    <xdr:to>
      <xdr:col>116</xdr:col>
      <xdr:colOff>63500</xdr:colOff>
      <xdr:row>106</xdr:row>
      <xdr:rowOff>108204</xdr:rowOff>
    </xdr:to>
    <xdr:cxnSp macro="">
      <xdr:nvCxnSpPr>
        <xdr:cNvPr id="735" name="直線コネクタ 734">
          <a:extLst>
            <a:ext uri="{FF2B5EF4-FFF2-40B4-BE49-F238E27FC236}">
              <a16:creationId xmlns:a16="http://schemas.microsoft.com/office/drawing/2014/main" id="{1526BBBB-E59F-4CA8-82D5-3F462D8F851D}"/>
            </a:ext>
          </a:extLst>
        </xdr:cNvPr>
        <xdr:cNvCxnSpPr/>
      </xdr:nvCxnSpPr>
      <xdr:spPr>
        <a:xfrm flipV="1">
          <a:off x="21323300" y="18279618"/>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57404</xdr:rowOff>
    </xdr:from>
    <xdr:to>
      <xdr:col>107</xdr:col>
      <xdr:colOff>101600</xdr:colOff>
      <xdr:row>106</xdr:row>
      <xdr:rowOff>159004</xdr:rowOff>
    </xdr:to>
    <xdr:sp macro="" textlink="">
      <xdr:nvSpPr>
        <xdr:cNvPr id="736" name="楕円 735">
          <a:extLst>
            <a:ext uri="{FF2B5EF4-FFF2-40B4-BE49-F238E27FC236}">
              <a16:creationId xmlns:a16="http://schemas.microsoft.com/office/drawing/2014/main" id="{023B1E8E-5154-4291-89F8-8D495CEFC140}"/>
            </a:ext>
          </a:extLst>
        </xdr:cNvPr>
        <xdr:cNvSpPr/>
      </xdr:nvSpPr>
      <xdr:spPr>
        <a:xfrm>
          <a:off x="20383500" y="1823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108204</xdr:rowOff>
    </xdr:from>
    <xdr:to>
      <xdr:col>111</xdr:col>
      <xdr:colOff>177800</xdr:colOff>
      <xdr:row>106</xdr:row>
      <xdr:rowOff>108204</xdr:rowOff>
    </xdr:to>
    <xdr:cxnSp macro="">
      <xdr:nvCxnSpPr>
        <xdr:cNvPr id="737" name="直線コネクタ 736">
          <a:extLst>
            <a:ext uri="{FF2B5EF4-FFF2-40B4-BE49-F238E27FC236}">
              <a16:creationId xmlns:a16="http://schemas.microsoft.com/office/drawing/2014/main" id="{F8CBDC28-641D-44F7-8FF7-EC3A0F2A3638}"/>
            </a:ext>
          </a:extLst>
        </xdr:cNvPr>
        <xdr:cNvCxnSpPr/>
      </xdr:nvCxnSpPr>
      <xdr:spPr>
        <a:xfrm>
          <a:off x="20434300" y="182819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57404</xdr:rowOff>
    </xdr:from>
    <xdr:to>
      <xdr:col>102</xdr:col>
      <xdr:colOff>165100</xdr:colOff>
      <xdr:row>106</xdr:row>
      <xdr:rowOff>159004</xdr:rowOff>
    </xdr:to>
    <xdr:sp macro="" textlink="">
      <xdr:nvSpPr>
        <xdr:cNvPr id="738" name="楕円 737">
          <a:extLst>
            <a:ext uri="{FF2B5EF4-FFF2-40B4-BE49-F238E27FC236}">
              <a16:creationId xmlns:a16="http://schemas.microsoft.com/office/drawing/2014/main" id="{D46FF683-8CD2-4872-8322-6BF987A830C5}"/>
            </a:ext>
          </a:extLst>
        </xdr:cNvPr>
        <xdr:cNvSpPr/>
      </xdr:nvSpPr>
      <xdr:spPr>
        <a:xfrm>
          <a:off x="19494500" y="1823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108204</xdr:rowOff>
    </xdr:from>
    <xdr:to>
      <xdr:col>107</xdr:col>
      <xdr:colOff>50800</xdr:colOff>
      <xdr:row>106</xdr:row>
      <xdr:rowOff>108204</xdr:rowOff>
    </xdr:to>
    <xdr:cxnSp macro="">
      <xdr:nvCxnSpPr>
        <xdr:cNvPr id="739" name="直線コネクタ 738">
          <a:extLst>
            <a:ext uri="{FF2B5EF4-FFF2-40B4-BE49-F238E27FC236}">
              <a16:creationId xmlns:a16="http://schemas.microsoft.com/office/drawing/2014/main" id="{B5EAFE27-0709-4F73-AF80-9B16BBF47EB3}"/>
            </a:ext>
          </a:extLst>
        </xdr:cNvPr>
        <xdr:cNvCxnSpPr/>
      </xdr:nvCxnSpPr>
      <xdr:spPr>
        <a:xfrm>
          <a:off x="19545300" y="182819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87122</xdr:rowOff>
    </xdr:from>
    <xdr:to>
      <xdr:col>98</xdr:col>
      <xdr:colOff>38100</xdr:colOff>
      <xdr:row>107</xdr:row>
      <xdr:rowOff>17272</xdr:rowOff>
    </xdr:to>
    <xdr:sp macro="" textlink="">
      <xdr:nvSpPr>
        <xdr:cNvPr id="740" name="楕円 739">
          <a:extLst>
            <a:ext uri="{FF2B5EF4-FFF2-40B4-BE49-F238E27FC236}">
              <a16:creationId xmlns:a16="http://schemas.microsoft.com/office/drawing/2014/main" id="{25DCA5DF-80B6-496E-B2A2-7A19113310AA}"/>
            </a:ext>
          </a:extLst>
        </xdr:cNvPr>
        <xdr:cNvSpPr/>
      </xdr:nvSpPr>
      <xdr:spPr>
        <a:xfrm>
          <a:off x="18605500" y="1826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108204</xdr:rowOff>
    </xdr:from>
    <xdr:to>
      <xdr:col>102</xdr:col>
      <xdr:colOff>114300</xdr:colOff>
      <xdr:row>106</xdr:row>
      <xdr:rowOff>137922</xdr:rowOff>
    </xdr:to>
    <xdr:cxnSp macro="">
      <xdr:nvCxnSpPr>
        <xdr:cNvPr id="741" name="直線コネクタ 740">
          <a:extLst>
            <a:ext uri="{FF2B5EF4-FFF2-40B4-BE49-F238E27FC236}">
              <a16:creationId xmlns:a16="http://schemas.microsoft.com/office/drawing/2014/main" id="{FD0451BC-18F8-478B-A37D-16FBD5806319}"/>
            </a:ext>
          </a:extLst>
        </xdr:cNvPr>
        <xdr:cNvCxnSpPr/>
      </xdr:nvCxnSpPr>
      <xdr:spPr>
        <a:xfrm flipV="1">
          <a:off x="18656300" y="18281904"/>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100092</xdr:rowOff>
    </xdr:from>
    <xdr:ext cx="469744" cy="259045"/>
    <xdr:sp macro="" textlink="">
      <xdr:nvSpPr>
        <xdr:cNvPr id="742" name="n_1aveValue【公民館】&#10;一人当たり面積">
          <a:extLst>
            <a:ext uri="{FF2B5EF4-FFF2-40B4-BE49-F238E27FC236}">
              <a16:creationId xmlns:a16="http://schemas.microsoft.com/office/drawing/2014/main" id="{777E5CF3-D031-47D2-91D0-3835B0850FEE}"/>
            </a:ext>
          </a:extLst>
        </xdr:cNvPr>
        <xdr:cNvSpPr txBox="1"/>
      </xdr:nvSpPr>
      <xdr:spPr>
        <a:xfrm>
          <a:off x="21075727" y="17930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61231</xdr:rowOff>
    </xdr:from>
    <xdr:ext cx="469744" cy="259045"/>
    <xdr:sp macro="" textlink="">
      <xdr:nvSpPr>
        <xdr:cNvPr id="743" name="n_2aveValue【公民館】&#10;一人当たり面積">
          <a:extLst>
            <a:ext uri="{FF2B5EF4-FFF2-40B4-BE49-F238E27FC236}">
              <a16:creationId xmlns:a16="http://schemas.microsoft.com/office/drawing/2014/main" id="{C1414EBB-4DA0-4FDD-9E20-D680015FF9D4}"/>
            </a:ext>
          </a:extLst>
        </xdr:cNvPr>
        <xdr:cNvSpPr txBox="1"/>
      </xdr:nvSpPr>
      <xdr:spPr>
        <a:xfrm>
          <a:off x="20199427" y="1789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58945</xdr:rowOff>
    </xdr:from>
    <xdr:ext cx="469744" cy="259045"/>
    <xdr:sp macro="" textlink="">
      <xdr:nvSpPr>
        <xdr:cNvPr id="744" name="n_3aveValue【公民館】&#10;一人当たり面積">
          <a:extLst>
            <a:ext uri="{FF2B5EF4-FFF2-40B4-BE49-F238E27FC236}">
              <a16:creationId xmlns:a16="http://schemas.microsoft.com/office/drawing/2014/main" id="{A70989A7-FB4C-4C45-9898-AA0DD7DD9D3A}"/>
            </a:ext>
          </a:extLst>
        </xdr:cNvPr>
        <xdr:cNvSpPr txBox="1"/>
      </xdr:nvSpPr>
      <xdr:spPr>
        <a:xfrm>
          <a:off x="19310427" y="17889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161814</xdr:rowOff>
    </xdr:from>
    <xdr:ext cx="469744" cy="259045"/>
    <xdr:sp macro="" textlink="">
      <xdr:nvSpPr>
        <xdr:cNvPr id="745" name="n_4aveValue【公民館】&#10;一人当たり面積">
          <a:extLst>
            <a:ext uri="{FF2B5EF4-FFF2-40B4-BE49-F238E27FC236}">
              <a16:creationId xmlns:a16="http://schemas.microsoft.com/office/drawing/2014/main" id="{025B13B9-3EB8-4DA7-9254-C6C7C0C6718E}"/>
            </a:ext>
          </a:extLst>
        </xdr:cNvPr>
        <xdr:cNvSpPr txBox="1"/>
      </xdr:nvSpPr>
      <xdr:spPr>
        <a:xfrm>
          <a:off x="18421427" y="17478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150131</xdr:rowOff>
    </xdr:from>
    <xdr:ext cx="469744" cy="259045"/>
    <xdr:sp macro="" textlink="">
      <xdr:nvSpPr>
        <xdr:cNvPr id="746" name="n_1mainValue【公民館】&#10;一人当たり面積">
          <a:extLst>
            <a:ext uri="{FF2B5EF4-FFF2-40B4-BE49-F238E27FC236}">
              <a16:creationId xmlns:a16="http://schemas.microsoft.com/office/drawing/2014/main" id="{E92C421E-E63B-4517-9DC0-F78278DB8A87}"/>
            </a:ext>
          </a:extLst>
        </xdr:cNvPr>
        <xdr:cNvSpPr txBox="1"/>
      </xdr:nvSpPr>
      <xdr:spPr>
        <a:xfrm>
          <a:off x="21075727" y="1832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150131</xdr:rowOff>
    </xdr:from>
    <xdr:ext cx="469744" cy="259045"/>
    <xdr:sp macro="" textlink="">
      <xdr:nvSpPr>
        <xdr:cNvPr id="747" name="n_2mainValue【公民館】&#10;一人当たり面積">
          <a:extLst>
            <a:ext uri="{FF2B5EF4-FFF2-40B4-BE49-F238E27FC236}">
              <a16:creationId xmlns:a16="http://schemas.microsoft.com/office/drawing/2014/main" id="{81694F60-1887-4FD4-A422-AAE10EB901CD}"/>
            </a:ext>
          </a:extLst>
        </xdr:cNvPr>
        <xdr:cNvSpPr txBox="1"/>
      </xdr:nvSpPr>
      <xdr:spPr>
        <a:xfrm>
          <a:off x="20199427" y="1832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150131</xdr:rowOff>
    </xdr:from>
    <xdr:ext cx="469744" cy="259045"/>
    <xdr:sp macro="" textlink="">
      <xdr:nvSpPr>
        <xdr:cNvPr id="748" name="n_3mainValue【公民館】&#10;一人当たり面積">
          <a:extLst>
            <a:ext uri="{FF2B5EF4-FFF2-40B4-BE49-F238E27FC236}">
              <a16:creationId xmlns:a16="http://schemas.microsoft.com/office/drawing/2014/main" id="{E6E5ED19-5621-436C-BD02-F0F44008F5B6}"/>
            </a:ext>
          </a:extLst>
        </xdr:cNvPr>
        <xdr:cNvSpPr txBox="1"/>
      </xdr:nvSpPr>
      <xdr:spPr>
        <a:xfrm>
          <a:off x="19310427" y="1832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8399</xdr:rowOff>
    </xdr:from>
    <xdr:ext cx="469744" cy="259045"/>
    <xdr:sp macro="" textlink="">
      <xdr:nvSpPr>
        <xdr:cNvPr id="749" name="n_4mainValue【公民館】&#10;一人当たり面積">
          <a:extLst>
            <a:ext uri="{FF2B5EF4-FFF2-40B4-BE49-F238E27FC236}">
              <a16:creationId xmlns:a16="http://schemas.microsoft.com/office/drawing/2014/main" id="{99E5DAED-4553-4B89-87F0-E37C2B1B1EDF}"/>
            </a:ext>
          </a:extLst>
        </xdr:cNvPr>
        <xdr:cNvSpPr txBox="1"/>
      </xdr:nvSpPr>
      <xdr:spPr>
        <a:xfrm>
          <a:off x="18421427" y="1835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0" name="正方形/長方形 749">
          <a:extLst>
            <a:ext uri="{FF2B5EF4-FFF2-40B4-BE49-F238E27FC236}">
              <a16:creationId xmlns:a16="http://schemas.microsoft.com/office/drawing/2014/main" id="{7E459F95-94BB-4213-BA29-FB3EF2E0C95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1" name="正方形/長方形 750">
          <a:extLst>
            <a:ext uri="{FF2B5EF4-FFF2-40B4-BE49-F238E27FC236}">
              <a16:creationId xmlns:a16="http://schemas.microsoft.com/office/drawing/2014/main" id="{BF33104B-F9D4-49A2-820E-AA4CD5EEF33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2" name="テキスト ボックス 751">
          <a:extLst>
            <a:ext uri="{FF2B5EF4-FFF2-40B4-BE49-F238E27FC236}">
              <a16:creationId xmlns:a16="http://schemas.microsoft.com/office/drawing/2014/main" id="{BE7135C7-F11B-4663-A78D-AAC186633567}"/>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ほとんどの類型において団体平均を下回っているものの、橋りょう（当町にはトンネルは該当なし）については、類似団体平均を大きく上回っている。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当町には橋りょうはおよそ</a:t>
          </a:r>
          <a:r>
            <a:rPr kumimoji="1" lang="en-US" altLang="ja-JP" sz="1100" b="0" i="0" baseline="0">
              <a:solidFill>
                <a:schemeClr val="dk1"/>
              </a:solidFill>
              <a:effectLst/>
              <a:latin typeface="+mn-lt"/>
              <a:ea typeface="+mn-ea"/>
              <a:cs typeface="+mn-cs"/>
            </a:rPr>
            <a:t>400</a:t>
          </a:r>
          <a:r>
            <a:rPr kumimoji="1" lang="ja-JP" altLang="ja-JP" sz="1100" b="0" i="0" baseline="0">
              <a:solidFill>
                <a:schemeClr val="dk1"/>
              </a:solidFill>
              <a:effectLst/>
              <a:latin typeface="+mn-lt"/>
              <a:ea typeface="+mn-ea"/>
              <a:cs typeface="+mn-cs"/>
            </a:rPr>
            <a:t>橋存在し、このうち約</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割の橋りょうが架橋から約</a:t>
          </a:r>
          <a:r>
            <a:rPr kumimoji="1" lang="en-US" altLang="ja-JP" sz="1100" b="0" i="0" baseline="0">
              <a:solidFill>
                <a:schemeClr val="dk1"/>
              </a:solidFill>
              <a:effectLst/>
              <a:latin typeface="+mn-lt"/>
              <a:ea typeface="+mn-ea"/>
              <a:cs typeface="+mn-cs"/>
            </a:rPr>
            <a:t>50</a:t>
          </a:r>
          <a:r>
            <a:rPr kumimoji="1" lang="ja-JP" altLang="ja-JP" sz="1100" b="0" i="0" baseline="0">
              <a:solidFill>
                <a:schemeClr val="dk1"/>
              </a:solidFill>
              <a:effectLst/>
              <a:latin typeface="+mn-lt"/>
              <a:ea typeface="+mn-ea"/>
              <a:cs typeface="+mn-cs"/>
            </a:rPr>
            <a:t>年以上経過していることが要因となっている。また、幹線道路や生活道路に架かる重要な橋りょうにおいても老朽化が進んでおり、これら施設の計画的な修繕が急務となっている。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このため、橋りょう長寿命化修繕計画に基づき、緊急な修繕を要する損傷、劣化等が見受けられる橋を計画的に修繕することにより、今後の維持管理費用の減少を見込んでいる。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0C5D793-E444-47FB-8D88-FADA8EF2A29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BB127AD-3318-4F3C-8CC4-FAA1C7BC101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7840FF4-E77C-47E6-97CA-F516FD95FEF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84DFBD5A-F610-4A9B-9FD5-4922EC7A533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三重県菰野町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F07306D-F1F5-45E2-9973-54D9FC77C45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B834C0E-150F-4347-B031-FD60E0CAFB1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6CD5190-1886-4B0E-9956-3D5615D7564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03D4794-75AB-45F6-8DFA-A18B6BEED59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2A6AA0C-7770-4205-892A-A08E26BAFB7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B145509-1BC4-4289-BFCB-8A2C3EBC13E4}"/>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41,476
40,460
107.01
15,908,595
15,021,848
869,520
9,788,801
10,773,792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FD23B8F-5EA0-4624-B2C2-44E5E87D6E3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25CF0CE-E025-487B-A284-35F058B2591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DF7BB72-5846-4E4A-8B93-E7A034A48A2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54D76C8-C87F-467A-970E-AF075EEFB45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FD454E3-04B7-44E7-B48C-3A551BA6705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A0438649-252B-47D2-9E85-C7D1612EF83B}"/>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A159BCF-8E2D-4524-BDE7-A8498FC521C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2E2DD1E-6396-46BD-9B86-D042023A4E2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86AF790-62C3-4CE4-B451-BDFFE3302E5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73F4F16-2612-41FD-A09D-410E3E5D93D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422107A2-DAEF-4BCB-91C7-ECC6B09BF3B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73D01604-D27E-4D48-89EE-0D1B77DBA6A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BCF9886-9C0A-4DD7-AE02-5171BD756F7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965E1CE-0382-47C9-956A-2CDBFAB8A1B6}"/>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225AC56-74F5-4176-B350-59A73A673E4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0A853EA-0BD9-48AD-AEC6-1414CBF42106}"/>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FA4461D-7AE2-451A-A328-9D4B8D8BA2F3}"/>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A7466D7-8E1F-4C20-A6A8-46324AD9785D}"/>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12E2A80C-520D-4447-ACB6-058F80F7455D}"/>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A534391B-DA3A-438F-A850-57496DB8FDD2}"/>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BE5FDC53-2A20-4E05-9060-87845D77AAB2}"/>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44AE82FB-B628-460D-B1E7-26CEDEBED532}"/>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CA33EF08-34DC-494C-8FA9-82764AB2E4A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16CA15D-9187-49A8-830C-B2230EEA11EF}"/>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5AF5990F-AD97-4241-8D4C-C599B6B6EFD5}"/>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126D41E2-4DF7-45E3-A0A7-4A333E9ABDE9}"/>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B722B6C6-97C5-412A-A940-53FA64DF349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941A57C1-5BB3-46B1-88B3-A33C16D4D5E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6089F95A-F776-4925-9B38-B4E017383535}"/>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1336E287-2D93-4557-87DD-A0D4EFF28561}"/>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407B1674-8E64-4DAF-9AAC-B674E1837A8F}"/>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F69F59DB-76B0-41B7-8FF9-967533A6BF26}"/>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3B52FC01-7D34-4F44-AA2C-E5D05D00A1C6}"/>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17C0D5FB-3F2D-4B34-AF98-09A969D77528}"/>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B3720100-AAD2-4ACC-B470-333A19A23D5A}"/>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8E39B3AC-405A-4579-97A0-6CDE6FE23594}"/>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A1923B7A-6929-498F-9480-6F45E7C8428E}"/>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92FA1F5E-48FE-4012-A5AE-B5C7DF8FFD33}"/>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D9EAF78B-0D32-49DE-A8AB-30B14B3EAEE1}"/>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40425801-4EDE-4D4A-978D-460A8779A321}"/>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82948A0D-6AC4-4747-9212-4ADD1AB93652}"/>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309D5742-15AF-4AEB-A487-428FAB3CB2F1}"/>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6162D2E6-7893-4A6A-85F8-0C8E0480226C}"/>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7AEFF768-1130-4A87-9A6D-48FE279A3ADD}"/>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B18D0B1D-EF27-419A-A66F-F62482D135EC}"/>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530C56B5-3E37-4F20-BD2B-967A28F4BB47}"/>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15784</xdr:rowOff>
    </xdr:from>
    <xdr:to>
      <xdr:col>24</xdr:col>
      <xdr:colOff>62865</xdr:colOff>
      <xdr:row>41</xdr:row>
      <xdr:rowOff>117022</xdr:rowOff>
    </xdr:to>
    <xdr:cxnSp macro="">
      <xdr:nvCxnSpPr>
        <xdr:cNvPr id="58" name="直線コネクタ 57">
          <a:extLst>
            <a:ext uri="{FF2B5EF4-FFF2-40B4-BE49-F238E27FC236}">
              <a16:creationId xmlns:a16="http://schemas.microsoft.com/office/drawing/2014/main" id="{59BC6DC3-E5AC-4706-8CBB-351BFAC6C9CD}"/>
            </a:ext>
          </a:extLst>
        </xdr:cNvPr>
        <xdr:cNvCxnSpPr/>
      </xdr:nvCxnSpPr>
      <xdr:spPr>
        <a:xfrm flipV="1">
          <a:off x="4634865" y="5845084"/>
          <a:ext cx="0" cy="1301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120849</xdr:rowOff>
    </xdr:from>
    <xdr:ext cx="405111" cy="259045"/>
    <xdr:sp macro="" textlink="">
      <xdr:nvSpPr>
        <xdr:cNvPr id="59" name="【図書館】&#10;有形固定資産減価償却率最小値テキスト">
          <a:extLst>
            <a:ext uri="{FF2B5EF4-FFF2-40B4-BE49-F238E27FC236}">
              <a16:creationId xmlns:a16="http://schemas.microsoft.com/office/drawing/2014/main" id="{54FD5178-93FE-44F8-AA0E-D661BFF8EA54}"/>
            </a:ext>
          </a:extLst>
        </xdr:cNvPr>
        <xdr:cNvSpPr txBox="1"/>
      </xdr:nvSpPr>
      <xdr:spPr>
        <a:xfrm>
          <a:off x="4673600" y="7150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117022</xdr:rowOff>
    </xdr:from>
    <xdr:to>
      <xdr:col>24</xdr:col>
      <xdr:colOff>152400</xdr:colOff>
      <xdr:row>41</xdr:row>
      <xdr:rowOff>117022</xdr:rowOff>
    </xdr:to>
    <xdr:cxnSp macro="">
      <xdr:nvCxnSpPr>
        <xdr:cNvPr id="60" name="直線コネクタ 59">
          <a:extLst>
            <a:ext uri="{FF2B5EF4-FFF2-40B4-BE49-F238E27FC236}">
              <a16:creationId xmlns:a16="http://schemas.microsoft.com/office/drawing/2014/main" id="{55CD5490-5004-4781-AF92-E114836AE6F8}"/>
            </a:ext>
          </a:extLst>
        </xdr:cNvPr>
        <xdr:cNvCxnSpPr/>
      </xdr:nvCxnSpPr>
      <xdr:spPr>
        <a:xfrm>
          <a:off x="4546600" y="714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133911</xdr:rowOff>
    </xdr:from>
    <xdr:ext cx="405111" cy="259045"/>
    <xdr:sp macro="" textlink="">
      <xdr:nvSpPr>
        <xdr:cNvPr id="61" name="【図書館】&#10;有形固定資産減価償却率最大値テキスト">
          <a:extLst>
            <a:ext uri="{FF2B5EF4-FFF2-40B4-BE49-F238E27FC236}">
              <a16:creationId xmlns:a16="http://schemas.microsoft.com/office/drawing/2014/main" id="{6B28F08A-0C65-4612-B834-41B82A98332B}"/>
            </a:ext>
          </a:extLst>
        </xdr:cNvPr>
        <xdr:cNvSpPr txBox="1"/>
      </xdr:nvSpPr>
      <xdr:spPr>
        <a:xfrm>
          <a:off x="4673600" y="5620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15784</xdr:rowOff>
    </xdr:from>
    <xdr:to>
      <xdr:col>24</xdr:col>
      <xdr:colOff>152400</xdr:colOff>
      <xdr:row>34</xdr:row>
      <xdr:rowOff>15784</xdr:rowOff>
    </xdr:to>
    <xdr:cxnSp macro="">
      <xdr:nvCxnSpPr>
        <xdr:cNvPr id="62" name="直線コネクタ 61">
          <a:extLst>
            <a:ext uri="{FF2B5EF4-FFF2-40B4-BE49-F238E27FC236}">
              <a16:creationId xmlns:a16="http://schemas.microsoft.com/office/drawing/2014/main" id="{6626D27D-5F8F-46B4-81B1-79ABF861F12F}"/>
            </a:ext>
          </a:extLst>
        </xdr:cNvPr>
        <xdr:cNvCxnSpPr/>
      </xdr:nvCxnSpPr>
      <xdr:spPr>
        <a:xfrm>
          <a:off x="4546600" y="584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127924</xdr:rowOff>
    </xdr:from>
    <xdr:ext cx="405111" cy="259045"/>
    <xdr:sp macro="" textlink="">
      <xdr:nvSpPr>
        <xdr:cNvPr id="63" name="【図書館】&#10;有形固定資産減価償却率平均値テキスト">
          <a:extLst>
            <a:ext uri="{FF2B5EF4-FFF2-40B4-BE49-F238E27FC236}">
              <a16:creationId xmlns:a16="http://schemas.microsoft.com/office/drawing/2014/main" id="{44A3CA18-7222-450D-9E3F-08C1FEC2E2C2}"/>
            </a:ext>
          </a:extLst>
        </xdr:cNvPr>
        <xdr:cNvSpPr txBox="1"/>
      </xdr:nvSpPr>
      <xdr:spPr>
        <a:xfrm>
          <a:off x="4673600" y="64715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149497</xdr:rowOff>
    </xdr:from>
    <xdr:to>
      <xdr:col>24</xdr:col>
      <xdr:colOff>114300</xdr:colOff>
      <xdr:row>38</xdr:row>
      <xdr:rowOff>79647</xdr:rowOff>
    </xdr:to>
    <xdr:sp macro="" textlink="">
      <xdr:nvSpPr>
        <xdr:cNvPr id="64" name="フローチャート: 判断 63">
          <a:extLst>
            <a:ext uri="{FF2B5EF4-FFF2-40B4-BE49-F238E27FC236}">
              <a16:creationId xmlns:a16="http://schemas.microsoft.com/office/drawing/2014/main" id="{E36B0F98-7496-412C-AAA2-E45B127AAAB6}"/>
            </a:ext>
          </a:extLst>
        </xdr:cNvPr>
        <xdr:cNvSpPr/>
      </xdr:nvSpPr>
      <xdr:spPr>
        <a:xfrm>
          <a:off x="45847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151130</xdr:rowOff>
    </xdr:from>
    <xdr:to>
      <xdr:col>20</xdr:col>
      <xdr:colOff>38100</xdr:colOff>
      <xdr:row>38</xdr:row>
      <xdr:rowOff>81280</xdr:rowOff>
    </xdr:to>
    <xdr:sp macro="" textlink="">
      <xdr:nvSpPr>
        <xdr:cNvPr id="65" name="フローチャート: 判断 64">
          <a:extLst>
            <a:ext uri="{FF2B5EF4-FFF2-40B4-BE49-F238E27FC236}">
              <a16:creationId xmlns:a16="http://schemas.microsoft.com/office/drawing/2014/main" id="{130CFDFF-7757-4D77-B311-9A7B699AEDA6}"/>
            </a:ext>
          </a:extLst>
        </xdr:cNvPr>
        <xdr:cNvSpPr/>
      </xdr:nvSpPr>
      <xdr:spPr>
        <a:xfrm>
          <a:off x="3746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103777</xdr:rowOff>
    </xdr:from>
    <xdr:to>
      <xdr:col>15</xdr:col>
      <xdr:colOff>101600</xdr:colOff>
      <xdr:row>38</xdr:row>
      <xdr:rowOff>33927</xdr:rowOff>
    </xdr:to>
    <xdr:sp macro="" textlink="">
      <xdr:nvSpPr>
        <xdr:cNvPr id="66" name="フローチャート: 判断 65">
          <a:extLst>
            <a:ext uri="{FF2B5EF4-FFF2-40B4-BE49-F238E27FC236}">
              <a16:creationId xmlns:a16="http://schemas.microsoft.com/office/drawing/2014/main" id="{2768423A-6F02-4E8E-919F-CDD636A2BEF2}"/>
            </a:ext>
          </a:extLst>
        </xdr:cNvPr>
        <xdr:cNvSpPr/>
      </xdr:nvSpPr>
      <xdr:spPr>
        <a:xfrm>
          <a:off x="28575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93980</xdr:rowOff>
    </xdr:from>
    <xdr:to>
      <xdr:col>10</xdr:col>
      <xdr:colOff>165100</xdr:colOff>
      <xdr:row>38</xdr:row>
      <xdr:rowOff>24130</xdr:rowOff>
    </xdr:to>
    <xdr:sp macro="" textlink="">
      <xdr:nvSpPr>
        <xdr:cNvPr id="67" name="フローチャート: 判断 66">
          <a:extLst>
            <a:ext uri="{FF2B5EF4-FFF2-40B4-BE49-F238E27FC236}">
              <a16:creationId xmlns:a16="http://schemas.microsoft.com/office/drawing/2014/main" id="{071D3D77-0898-4FF8-9A1E-6488F01851E3}"/>
            </a:ext>
          </a:extLst>
        </xdr:cNvPr>
        <xdr:cNvSpPr/>
      </xdr:nvSpPr>
      <xdr:spPr>
        <a:xfrm>
          <a:off x="1968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85816</xdr:rowOff>
    </xdr:from>
    <xdr:to>
      <xdr:col>6</xdr:col>
      <xdr:colOff>38100</xdr:colOff>
      <xdr:row>38</xdr:row>
      <xdr:rowOff>15966</xdr:rowOff>
    </xdr:to>
    <xdr:sp macro="" textlink="">
      <xdr:nvSpPr>
        <xdr:cNvPr id="68" name="フローチャート: 判断 67">
          <a:extLst>
            <a:ext uri="{FF2B5EF4-FFF2-40B4-BE49-F238E27FC236}">
              <a16:creationId xmlns:a16="http://schemas.microsoft.com/office/drawing/2014/main" id="{8F8DF222-7A6F-47EC-95EE-39CC2C8DA161}"/>
            </a:ext>
          </a:extLst>
        </xdr:cNvPr>
        <xdr:cNvSpPr/>
      </xdr:nvSpPr>
      <xdr:spPr>
        <a:xfrm>
          <a:off x="1079500" y="64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F979DCEA-0359-438B-9AAA-6AA2403CDFB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EA005845-9318-42F0-9444-7C375E103712}"/>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A7D1453D-34BE-4FC6-9CEB-396E2035E26F}"/>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A599E08D-DD4B-4726-8745-F95B5FBCED3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2EE647D5-08B6-4186-A9A1-17474AD0841A}"/>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72753</xdr:rowOff>
    </xdr:from>
    <xdr:to>
      <xdr:col>24</xdr:col>
      <xdr:colOff>114300</xdr:colOff>
      <xdr:row>36</xdr:row>
      <xdr:rowOff>2903</xdr:rowOff>
    </xdr:to>
    <xdr:sp macro="" textlink="">
      <xdr:nvSpPr>
        <xdr:cNvPr id="74" name="楕円 73">
          <a:extLst>
            <a:ext uri="{FF2B5EF4-FFF2-40B4-BE49-F238E27FC236}">
              <a16:creationId xmlns:a16="http://schemas.microsoft.com/office/drawing/2014/main" id="{517FD439-7929-4300-8D38-1BE70CDF124A}"/>
            </a:ext>
          </a:extLst>
        </xdr:cNvPr>
        <xdr:cNvSpPr/>
      </xdr:nvSpPr>
      <xdr:spPr>
        <a:xfrm>
          <a:off x="4584700" y="607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95630</xdr:rowOff>
    </xdr:from>
    <xdr:ext cx="405111" cy="259045"/>
    <xdr:sp macro="" textlink="">
      <xdr:nvSpPr>
        <xdr:cNvPr id="75" name="【図書館】&#10;有形固定資産減価償却率該当値テキスト">
          <a:extLst>
            <a:ext uri="{FF2B5EF4-FFF2-40B4-BE49-F238E27FC236}">
              <a16:creationId xmlns:a16="http://schemas.microsoft.com/office/drawing/2014/main" id="{E790C979-28A6-4D6F-8DEC-FF98253AA0FB}"/>
            </a:ext>
          </a:extLst>
        </xdr:cNvPr>
        <xdr:cNvSpPr txBox="1"/>
      </xdr:nvSpPr>
      <xdr:spPr>
        <a:xfrm>
          <a:off x="4673600" y="5924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40096</xdr:rowOff>
    </xdr:from>
    <xdr:to>
      <xdr:col>20</xdr:col>
      <xdr:colOff>38100</xdr:colOff>
      <xdr:row>35</xdr:row>
      <xdr:rowOff>141696</xdr:rowOff>
    </xdr:to>
    <xdr:sp macro="" textlink="">
      <xdr:nvSpPr>
        <xdr:cNvPr id="76" name="楕円 75">
          <a:extLst>
            <a:ext uri="{FF2B5EF4-FFF2-40B4-BE49-F238E27FC236}">
              <a16:creationId xmlns:a16="http://schemas.microsoft.com/office/drawing/2014/main" id="{33C5DBF1-3018-4949-AD0B-B5221FB5F078}"/>
            </a:ext>
          </a:extLst>
        </xdr:cNvPr>
        <xdr:cNvSpPr/>
      </xdr:nvSpPr>
      <xdr:spPr>
        <a:xfrm>
          <a:off x="3746500" y="604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90896</xdr:rowOff>
    </xdr:from>
    <xdr:to>
      <xdr:col>24</xdr:col>
      <xdr:colOff>63500</xdr:colOff>
      <xdr:row>35</xdr:row>
      <xdr:rowOff>123553</xdr:rowOff>
    </xdr:to>
    <xdr:cxnSp macro="">
      <xdr:nvCxnSpPr>
        <xdr:cNvPr id="77" name="直線コネクタ 76">
          <a:extLst>
            <a:ext uri="{FF2B5EF4-FFF2-40B4-BE49-F238E27FC236}">
              <a16:creationId xmlns:a16="http://schemas.microsoft.com/office/drawing/2014/main" id="{C2CC30B2-E61E-4DE9-810D-D5D9EB4A74DA}"/>
            </a:ext>
          </a:extLst>
        </xdr:cNvPr>
        <xdr:cNvCxnSpPr/>
      </xdr:nvCxnSpPr>
      <xdr:spPr>
        <a:xfrm>
          <a:off x="3797300" y="609164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7439</xdr:rowOff>
    </xdr:from>
    <xdr:to>
      <xdr:col>15</xdr:col>
      <xdr:colOff>101600</xdr:colOff>
      <xdr:row>35</xdr:row>
      <xdr:rowOff>109039</xdr:rowOff>
    </xdr:to>
    <xdr:sp macro="" textlink="">
      <xdr:nvSpPr>
        <xdr:cNvPr id="78" name="楕円 77">
          <a:extLst>
            <a:ext uri="{FF2B5EF4-FFF2-40B4-BE49-F238E27FC236}">
              <a16:creationId xmlns:a16="http://schemas.microsoft.com/office/drawing/2014/main" id="{B83615AA-5849-40FE-9D6F-9DDEBA763964}"/>
            </a:ext>
          </a:extLst>
        </xdr:cNvPr>
        <xdr:cNvSpPr/>
      </xdr:nvSpPr>
      <xdr:spPr>
        <a:xfrm>
          <a:off x="2857500" y="600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58239</xdr:rowOff>
    </xdr:from>
    <xdr:to>
      <xdr:col>19</xdr:col>
      <xdr:colOff>177800</xdr:colOff>
      <xdr:row>35</xdr:row>
      <xdr:rowOff>90896</xdr:rowOff>
    </xdr:to>
    <xdr:cxnSp macro="">
      <xdr:nvCxnSpPr>
        <xdr:cNvPr id="79" name="直線コネクタ 78">
          <a:extLst>
            <a:ext uri="{FF2B5EF4-FFF2-40B4-BE49-F238E27FC236}">
              <a16:creationId xmlns:a16="http://schemas.microsoft.com/office/drawing/2014/main" id="{21FB63A3-DD3C-47A6-8D64-BE01C6EFE986}"/>
            </a:ext>
          </a:extLst>
        </xdr:cNvPr>
        <xdr:cNvCxnSpPr/>
      </xdr:nvCxnSpPr>
      <xdr:spPr>
        <a:xfrm>
          <a:off x="2908300" y="605898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146231</xdr:rowOff>
    </xdr:from>
    <xdr:to>
      <xdr:col>10</xdr:col>
      <xdr:colOff>165100</xdr:colOff>
      <xdr:row>35</xdr:row>
      <xdr:rowOff>76381</xdr:rowOff>
    </xdr:to>
    <xdr:sp macro="" textlink="">
      <xdr:nvSpPr>
        <xdr:cNvPr id="80" name="楕円 79">
          <a:extLst>
            <a:ext uri="{FF2B5EF4-FFF2-40B4-BE49-F238E27FC236}">
              <a16:creationId xmlns:a16="http://schemas.microsoft.com/office/drawing/2014/main" id="{E217B20E-81EA-4B28-8596-9B75DC31BD54}"/>
            </a:ext>
          </a:extLst>
        </xdr:cNvPr>
        <xdr:cNvSpPr/>
      </xdr:nvSpPr>
      <xdr:spPr>
        <a:xfrm>
          <a:off x="1968500" y="597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25581</xdr:rowOff>
    </xdr:from>
    <xdr:to>
      <xdr:col>15</xdr:col>
      <xdr:colOff>50800</xdr:colOff>
      <xdr:row>35</xdr:row>
      <xdr:rowOff>58239</xdr:rowOff>
    </xdr:to>
    <xdr:cxnSp macro="">
      <xdr:nvCxnSpPr>
        <xdr:cNvPr id="81" name="直線コネクタ 80">
          <a:extLst>
            <a:ext uri="{FF2B5EF4-FFF2-40B4-BE49-F238E27FC236}">
              <a16:creationId xmlns:a16="http://schemas.microsoft.com/office/drawing/2014/main" id="{736D68F0-9B28-46B8-83D5-A9C99D248CDE}"/>
            </a:ext>
          </a:extLst>
        </xdr:cNvPr>
        <xdr:cNvCxnSpPr/>
      </xdr:nvCxnSpPr>
      <xdr:spPr>
        <a:xfrm>
          <a:off x="2019300" y="602633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113574</xdr:rowOff>
    </xdr:from>
    <xdr:to>
      <xdr:col>6</xdr:col>
      <xdr:colOff>38100</xdr:colOff>
      <xdr:row>35</xdr:row>
      <xdr:rowOff>43724</xdr:rowOff>
    </xdr:to>
    <xdr:sp macro="" textlink="">
      <xdr:nvSpPr>
        <xdr:cNvPr id="82" name="楕円 81">
          <a:extLst>
            <a:ext uri="{FF2B5EF4-FFF2-40B4-BE49-F238E27FC236}">
              <a16:creationId xmlns:a16="http://schemas.microsoft.com/office/drawing/2014/main" id="{D2AA3DC2-4A80-4BAD-B1A8-FF23828D4E7F}"/>
            </a:ext>
          </a:extLst>
        </xdr:cNvPr>
        <xdr:cNvSpPr/>
      </xdr:nvSpPr>
      <xdr:spPr>
        <a:xfrm>
          <a:off x="1079500" y="594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164374</xdr:rowOff>
    </xdr:from>
    <xdr:to>
      <xdr:col>10</xdr:col>
      <xdr:colOff>114300</xdr:colOff>
      <xdr:row>35</xdr:row>
      <xdr:rowOff>25581</xdr:rowOff>
    </xdr:to>
    <xdr:cxnSp macro="">
      <xdr:nvCxnSpPr>
        <xdr:cNvPr id="83" name="直線コネクタ 82">
          <a:extLst>
            <a:ext uri="{FF2B5EF4-FFF2-40B4-BE49-F238E27FC236}">
              <a16:creationId xmlns:a16="http://schemas.microsoft.com/office/drawing/2014/main" id="{E86BE8F3-335D-4867-B712-684E03519404}"/>
            </a:ext>
          </a:extLst>
        </xdr:cNvPr>
        <xdr:cNvCxnSpPr/>
      </xdr:nvCxnSpPr>
      <xdr:spPr>
        <a:xfrm>
          <a:off x="1130300" y="599367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72407</xdr:rowOff>
    </xdr:from>
    <xdr:ext cx="405111" cy="259045"/>
    <xdr:sp macro="" textlink="">
      <xdr:nvSpPr>
        <xdr:cNvPr id="84" name="n_1aveValue【図書館】&#10;有形固定資産減価償却率">
          <a:extLst>
            <a:ext uri="{FF2B5EF4-FFF2-40B4-BE49-F238E27FC236}">
              <a16:creationId xmlns:a16="http://schemas.microsoft.com/office/drawing/2014/main" id="{EDD96175-6842-48B3-8C07-F72D2E5FCBBC}"/>
            </a:ext>
          </a:extLst>
        </xdr:cNvPr>
        <xdr:cNvSpPr txBox="1"/>
      </xdr:nvSpPr>
      <xdr:spPr>
        <a:xfrm>
          <a:off x="3582044" y="658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25054</xdr:rowOff>
    </xdr:from>
    <xdr:ext cx="405111" cy="259045"/>
    <xdr:sp macro="" textlink="">
      <xdr:nvSpPr>
        <xdr:cNvPr id="85" name="n_2aveValue【図書館】&#10;有形固定資産減価償却率">
          <a:extLst>
            <a:ext uri="{FF2B5EF4-FFF2-40B4-BE49-F238E27FC236}">
              <a16:creationId xmlns:a16="http://schemas.microsoft.com/office/drawing/2014/main" id="{6301B0C0-C61D-4461-99B8-A2E5C04ED39A}"/>
            </a:ext>
          </a:extLst>
        </xdr:cNvPr>
        <xdr:cNvSpPr txBox="1"/>
      </xdr:nvSpPr>
      <xdr:spPr>
        <a:xfrm>
          <a:off x="2705744" y="654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15257</xdr:rowOff>
    </xdr:from>
    <xdr:ext cx="405111" cy="259045"/>
    <xdr:sp macro="" textlink="">
      <xdr:nvSpPr>
        <xdr:cNvPr id="86" name="n_3aveValue【図書館】&#10;有形固定資産減価償却率">
          <a:extLst>
            <a:ext uri="{FF2B5EF4-FFF2-40B4-BE49-F238E27FC236}">
              <a16:creationId xmlns:a16="http://schemas.microsoft.com/office/drawing/2014/main" id="{61930FFB-E609-482F-A44D-B17E845CF143}"/>
            </a:ext>
          </a:extLst>
        </xdr:cNvPr>
        <xdr:cNvSpPr txBox="1"/>
      </xdr:nvSpPr>
      <xdr:spPr>
        <a:xfrm>
          <a:off x="1816744"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7093</xdr:rowOff>
    </xdr:from>
    <xdr:ext cx="405111" cy="259045"/>
    <xdr:sp macro="" textlink="">
      <xdr:nvSpPr>
        <xdr:cNvPr id="87" name="n_4aveValue【図書館】&#10;有形固定資産減価償却率">
          <a:extLst>
            <a:ext uri="{FF2B5EF4-FFF2-40B4-BE49-F238E27FC236}">
              <a16:creationId xmlns:a16="http://schemas.microsoft.com/office/drawing/2014/main" id="{8DA8F3D0-5551-4E2D-8082-C4D6BB30A233}"/>
            </a:ext>
          </a:extLst>
        </xdr:cNvPr>
        <xdr:cNvSpPr txBox="1"/>
      </xdr:nvSpPr>
      <xdr:spPr>
        <a:xfrm>
          <a:off x="927744" y="652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158223</xdr:rowOff>
    </xdr:from>
    <xdr:ext cx="405111" cy="259045"/>
    <xdr:sp macro="" textlink="">
      <xdr:nvSpPr>
        <xdr:cNvPr id="88" name="n_1mainValue【図書館】&#10;有形固定資産減価償却率">
          <a:extLst>
            <a:ext uri="{FF2B5EF4-FFF2-40B4-BE49-F238E27FC236}">
              <a16:creationId xmlns:a16="http://schemas.microsoft.com/office/drawing/2014/main" id="{91606496-D661-4125-86EF-B448AF0BDE5A}"/>
            </a:ext>
          </a:extLst>
        </xdr:cNvPr>
        <xdr:cNvSpPr txBox="1"/>
      </xdr:nvSpPr>
      <xdr:spPr>
        <a:xfrm>
          <a:off x="3582044" y="5816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125566</xdr:rowOff>
    </xdr:from>
    <xdr:ext cx="405111" cy="259045"/>
    <xdr:sp macro="" textlink="">
      <xdr:nvSpPr>
        <xdr:cNvPr id="89" name="n_2mainValue【図書館】&#10;有形固定資産減価償却率">
          <a:extLst>
            <a:ext uri="{FF2B5EF4-FFF2-40B4-BE49-F238E27FC236}">
              <a16:creationId xmlns:a16="http://schemas.microsoft.com/office/drawing/2014/main" id="{C68EF70A-85C2-4F2B-BF35-D7D3ED4F7046}"/>
            </a:ext>
          </a:extLst>
        </xdr:cNvPr>
        <xdr:cNvSpPr txBox="1"/>
      </xdr:nvSpPr>
      <xdr:spPr>
        <a:xfrm>
          <a:off x="2705744" y="5783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92908</xdr:rowOff>
    </xdr:from>
    <xdr:ext cx="405111" cy="259045"/>
    <xdr:sp macro="" textlink="">
      <xdr:nvSpPr>
        <xdr:cNvPr id="90" name="n_3mainValue【図書館】&#10;有形固定資産減価償却率">
          <a:extLst>
            <a:ext uri="{FF2B5EF4-FFF2-40B4-BE49-F238E27FC236}">
              <a16:creationId xmlns:a16="http://schemas.microsoft.com/office/drawing/2014/main" id="{81F67E7A-54D9-44B0-8481-EF1C4A561036}"/>
            </a:ext>
          </a:extLst>
        </xdr:cNvPr>
        <xdr:cNvSpPr txBox="1"/>
      </xdr:nvSpPr>
      <xdr:spPr>
        <a:xfrm>
          <a:off x="1816744" y="5750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60251</xdr:rowOff>
    </xdr:from>
    <xdr:ext cx="405111" cy="259045"/>
    <xdr:sp macro="" textlink="">
      <xdr:nvSpPr>
        <xdr:cNvPr id="91" name="n_4mainValue【図書館】&#10;有形固定資産減価償却率">
          <a:extLst>
            <a:ext uri="{FF2B5EF4-FFF2-40B4-BE49-F238E27FC236}">
              <a16:creationId xmlns:a16="http://schemas.microsoft.com/office/drawing/2014/main" id="{8A3C40E3-5A4A-41B9-A796-6FFC675FF0AB}"/>
            </a:ext>
          </a:extLst>
        </xdr:cNvPr>
        <xdr:cNvSpPr txBox="1"/>
      </xdr:nvSpPr>
      <xdr:spPr>
        <a:xfrm>
          <a:off x="927744" y="5718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761DF216-88BC-4C91-9BA6-7932ED9D937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1348BAE2-5769-4EB6-9989-1A9A17502D9F}"/>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31FFC4DB-D3E0-46FC-AA23-C915DF1174CC}"/>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92FE8815-5352-4C0F-896C-B16339980B81}"/>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6B3E594B-1958-4266-A6DC-29A1404AFC99}"/>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AC32C050-F6C4-4A07-9022-3ED93825FFA1}"/>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88E87945-B41C-48C6-AD87-63BFE017A52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EB338742-CC3D-4A75-A8D3-9289DB178C49}"/>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A8092F30-1C8D-4201-A7F9-A34A45C58E8F}"/>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898F9F33-D7D6-48A3-8AD9-F1F26923E344}"/>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9F5773C3-9C8C-4398-B9C2-7C2B16D0754D}"/>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6E96D64F-10E3-421F-B89F-D0F3557548B6}"/>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1A7EA905-085B-43AA-9EF3-38D510CBFABA}"/>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1D6CE68A-CB02-4202-A5BD-A92257E487A5}"/>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267B579F-ACB5-4D4A-A25F-C05CF1A0F8EB}"/>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D9B57F1A-45D5-4FE4-9B11-218E7A385C5D}"/>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ED5A0BA4-5FE7-4BC1-BA34-01F11E045BA8}"/>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B1700AB6-BCB0-4592-B1FD-E98AF868EBAB}"/>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6107A8E3-00BD-46D3-AF49-F2E7D0B3751A}"/>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5A685864-4CA8-4CA5-B5CD-DC86A37C45A1}"/>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1A5432A1-EE96-4E03-BFBF-8DE3CE90B7C9}"/>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3C424333-A356-4AE5-872F-7190895E78E4}"/>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D0896FAA-EFB4-4D69-8586-5DBE0512D90A}"/>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118110</xdr:rowOff>
    </xdr:from>
    <xdr:to>
      <xdr:col>54</xdr:col>
      <xdr:colOff>189865</xdr:colOff>
      <xdr:row>41</xdr:row>
      <xdr:rowOff>41910</xdr:rowOff>
    </xdr:to>
    <xdr:cxnSp macro="">
      <xdr:nvCxnSpPr>
        <xdr:cNvPr id="115" name="直線コネクタ 114">
          <a:extLst>
            <a:ext uri="{FF2B5EF4-FFF2-40B4-BE49-F238E27FC236}">
              <a16:creationId xmlns:a16="http://schemas.microsoft.com/office/drawing/2014/main" id="{A425EACB-C4B4-4F25-BDDA-DBF3A9048FA2}"/>
            </a:ext>
          </a:extLst>
        </xdr:cNvPr>
        <xdr:cNvCxnSpPr/>
      </xdr:nvCxnSpPr>
      <xdr:spPr>
        <a:xfrm flipV="1">
          <a:off x="10476865" y="57759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45737</xdr:rowOff>
    </xdr:from>
    <xdr:ext cx="469744" cy="259045"/>
    <xdr:sp macro="" textlink="">
      <xdr:nvSpPr>
        <xdr:cNvPr id="116" name="【図書館】&#10;一人当たり面積最小値テキスト">
          <a:extLst>
            <a:ext uri="{FF2B5EF4-FFF2-40B4-BE49-F238E27FC236}">
              <a16:creationId xmlns:a16="http://schemas.microsoft.com/office/drawing/2014/main" id="{B4908126-AB88-44CD-B2A9-7ABFD43B11C1}"/>
            </a:ext>
          </a:extLst>
        </xdr:cNvPr>
        <xdr:cNvSpPr txBox="1"/>
      </xdr:nvSpPr>
      <xdr:spPr>
        <a:xfrm>
          <a:off x="10515600" y="707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41910</xdr:rowOff>
    </xdr:from>
    <xdr:to>
      <xdr:col>55</xdr:col>
      <xdr:colOff>88900</xdr:colOff>
      <xdr:row>41</xdr:row>
      <xdr:rowOff>41910</xdr:rowOff>
    </xdr:to>
    <xdr:cxnSp macro="">
      <xdr:nvCxnSpPr>
        <xdr:cNvPr id="117" name="直線コネクタ 116">
          <a:extLst>
            <a:ext uri="{FF2B5EF4-FFF2-40B4-BE49-F238E27FC236}">
              <a16:creationId xmlns:a16="http://schemas.microsoft.com/office/drawing/2014/main" id="{349AEEDC-B841-44FC-BE65-9A75D4D25292}"/>
            </a:ext>
          </a:extLst>
        </xdr:cNvPr>
        <xdr:cNvCxnSpPr/>
      </xdr:nvCxnSpPr>
      <xdr:spPr>
        <a:xfrm>
          <a:off x="10388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64787</xdr:rowOff>
    </xdr:from>
    <xdr:ext cx="469744" cy="259045"/>
    <xdr:sp macro="" textlink="">
      <xdr:nvSpPr>
        <xdr:cNvPr id="118" name="【図書館】&#10;一人当たり面積最大値テキスト">
          <a:extLst>
            <a:ext uri="{FF2B5EF4-FFF2-40B4-BE49-F238E27FC236}">
              <a16:creationId xmlns:a16="http://schemas.microsoft.com/office/drawing/2014/main" id="{3116FCAF-2F17-439A-9B7D-1592B5730DD9}"/>
            </a:ext>
          </a:extLst>
        </xdr:cNvPr>
        <xdr:cNvSpPr txBox="1"/>
      </xdr:nvSpPr>
      <xdr:spPr>
        <a:xfrm>
          <a:off x="10515600" y="555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118110</xdr:rowOff>
    </xdr:from>
    <xdr:to>
      <xdr:col>55</xdr:col>
      <xdr:colOff>88900</xdr:colOff>
      <xdr:row>33</xdr:row>
      <xdr:rowOff>118110</xdr:rowOff>
    </xdr:to>
    <xdr:cxnSp macro="">
      <xdr:nvCxnSpPr>
        <xdr:cNvPr id="119" name="直線コネクタ 118">
          <a:extLst>
            <a:ext uri="{FF2B5EF4-FFF2-40B4-BE49-F238E27FC236}">
              <a16:creationId xmlns:a16="http://schemas.microsoft.com/office/drawing/2014/main" id="{17C06D01-CA24-4418-B61C-B19E2ED89204}"/>
            </a:ext>
          </a:extLst>
        </xdr:cNvPr>
        <xdr:cNvCxnSpPr/>
      </xdr:nvCxnSpPr>
      <xdr:spPr>
        <a:xfrm>
          <a:off x="10388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13987</xdr:rowOff>
    </xdr:from>
    <xdr:ext cx="469744" cy="259045"/>
    <xdr:sp macro="" textlink="">
      <xdr:nvSpPr>
        <xdr:cNvPr id="120" name="【図書館】&#10;一人当たり面積平均値テキスト">
          <a:extLst>
            <a:ext uri="{FF2B5EF4-FFF2-40B4-BE49-F238E27FC236}">
              <a16:creationId xmlns:a16="http://schemas.microsoft.com/office/drawing/2014/main" id="{FB5846B5-A2E2-41DD-AB16-70867991BF76}"/>
            </a:ext>
          </a:extLst>
        </xdr:cNvPr>
        <xdr:cNvSpPr txBox="1"/>
      </xdr:nvSpPr>
      <xdr:spPr>
        <a:xfrm>
          <a:off x="10515600" y="6529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162560</xdr:rowOff>
    </xdr:from>
    <xdr:to>
      <xdr:col>55</xdr:col>
      <xdr:colOff>50800</xdr:colOff>
      <xdr:row>39</xdr:row>
      <xdr:rowOff>92710</xdr:rowOff>
    </xdr:to>
    <xdr:sp macro="" textlink="">
      <xdr:nvSpPr>
        <xdr:cNvPr id="121" name="フローチャート: 判断 120">
          <a:extLst>
            <a:ext uri="{FF2B5EF4-FFF2-40B4-BE49-F238E27FC236}">
              <a16:creationId xmlns:a16="http://schemas.microsoft.com/office/drawing/2014/main" id="{DB0BFFA8-17BC-4558-9512-4B3B5CDD0627}"/>
            </a:ext>
          </a:extLst>
        </xdr:cNvPr>
        <xdr:cNvSpPr/>
      </xdr:nvSpPr>
      <xdr:spPr>
        <a:xfrm>
          <a:off x="104267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162560</xdr:rowOff>
    </xdr:from>
    <xdr:to>
      <xdr:col>50</xdr:col>
      <xdr:colOff>165100</xdr:colOff>
      <xdr:row>39</xdr:row>
      <xdr:rowOff>92710</xdr:rowOff>
    </xdr:to>
    <xdr:sp macro="" textlink="">
      <xdr:nvSpPr>
        <xdr:cNvPr id="122" name="フローチャート: 判断 121">
          <a:extLst>
            <a:ext uri="{FF2B5EF4-FFF2-40B4-BE49-F238E27FC236}">
              <a16:creationId xmlns:a16="http://schemas.microsoft.com/office/drawing/2014/main" id="{6B43C081-6BFB-4E3B-8384-18E0C17F2656}"/>
            </a:ext>
          </a:extLst>
        </xdr:cNvPr>
        <xdr:cNvSpPr/>
      </xdr:nvSpPr>
      <xdr:spPr>
        <a:xfrm>
          <a:off x="9588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6350</xdr:rowOff>
    </xdr:from>
    <xdr:to>
      <xdr:col>46</xdr:col>
      <xdr:colOff>38100</xdr:colOff>
      <xdr:row>39</xdr:row>
      <xdr:rowOff>107950</xdr:rowOff>
    </xdr:to>
    <xdr:sp macro="" textlink="">
      <xdr:nvSpPr>
        <xdr:cNvPr id="123" name="フローチャート: 判断 122">
          <a:extLst>
            <a:ext uri="{FF2B5EF4-FFF2-40B4-BE49-F238E27FC236}">
              <a16:creationId xmlns:a16="http://schemas.microsoft.com/office/drawing/2014/main" id="{052F78AB-7799-44B2-B85B-ABAD8D10A5CD}"/>
            </a:ext>
          </a:extLst>
        </xdr:cNvPr>
        <xdr:cNvSpPr/>
      </xdr:nvSpPr>
      <xdr:spPr>
        <a:xfrm>
          <a:off x="8699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170180</xdr:rowOff>
    </xdr:from>
    <xdr:to>
      <xdr:col>41</xdr:col>
      <xdr:colOff>101600</xdr:colOff>
      <xdr:row>39</xdr:row>
      <xdr:rowOff>100330</xdr:rowOff>
    </xdr:to>
    <xdr:sp macro="" textlink="">
      <xdr:nvSpPr>
        <xdr:cNvPr id="124" name="フローチャート: 判断 123">
          <a:extLst>
            <a:ext uri="{FF2B5EF4-FFF2-40B4-BE49-F238E27FC236}">
              <a16:creationId xmlns:a16="http://schemas.microsoft.com/office/drawing/2014/main" id="{25D540AF-2608-4EFA-81A6-8D2238B8B604}"/>
            </a:ext>
          </a:extLst>
        </xdr:cNvPr>
        <xdr:cNvSpPr/>
      </xdr:nvSpPr>
      <xdr:spPr>
        <a:xfrm>
          <a:off x="7810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162560</xdr:rowOff>
    </xdr:from>
    <xdr:to>
      <xdr:col>36</xdr:col>
      <xdr:colOff>165100</xdr:colOff>
      <xdr:row>39</xdr:row>
      <xdr:rowOff>92710</xdr:rowOff>
    </xdr:to>
    <xdr:sp macro="" textlink="">
      <xdr:nvSpPr>
        <xdr:cNvPr id="125" name="フローチャート: 判断 124">
          <a:extLst>
            <a:ext uri="{FF2B5EF4-FFF2-40B4-BE49-F238E27FC236}">
              <a16:creationId xmlns:a16="http://schemas.microsoft.com/office/drawing/2014/main" id="{AF1F8BF1-871A-47E8-BE28-DDE9A5126DCA}"/>
            </a:ext>
          </a:extLst>
        </xdr:cNvPr>
        <xdr:cNvSpPr/>
      </xdr:nvSpPr>
      <xdr:spPr>
        <a:xfrm>
          <a:off x="6921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69E158F8-591D-4726-AA67-7E70B2EB65A1}"/>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8C997D0E-DF94-4952-9023-CD34AE8543A7}"/>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D0EF570F-A744-48AB-A89B-70867ED9CE51}"/>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BA08CAAC-D724-4300-8195-5E19A004DDDD}"/>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DE848379-64CC-4DC5-BCE0-23404C9D38E7}"/>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13970</xdr:rowOff>
    </xdr:from>
    <xdr:to>
      <xdr:col>55</xdr:col>
      <xdr:colOff>50800</xdr:colOff>
      <xdr:row>39</xdr:row>
      <xdr:rowOff>115570</xdr:rowOff>
    </xdr:to>
    <xdr:sp macro="" textlink="">
      <xdr:nvSpPr>
        <xdr:cNvPr id="131" name="楕円 130">
          <a:extLst>
            <a:ext uri="{FF2B5EF4-FFF2-40B4-BE49-F238E27FC236}">
              <a16:creationId xmlns:a16="http://schemas.microsoft.com/office/drawing/2014/main" id="{DE459B68-0498-44F8-A814-EC449B24C134}"/>
            </a:ext>
          </a:extLst>
        </xdr:cNvPr>
        <xdr:cNvSpPr/>
      </xdr:nvSpPr>
      <xdr:spPr>
        <a:xfrm>
          <a:off x="104267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163847</xdr:rowOff>
    </xdr:from>
    <xdr:ext cx="469744" cy="259045"/>
    <xdr:sp macro="" textlink="">
      <xdr:nvSpPr>
        <xdr:cNvPr id="132" name="【図書館】&#10;一人当たり面積該当値テキスト">
          <a:extLst>
            <a:ext uri="{FF2B5EF4-FFF2-40B4-BE49-F238E27FC236}">
              <a16:creationId xmlns:a16="http://schemas.microsoft.com/office/drawing/2014/main" id="{FB0A985C-1F6D-4A67-835A-D6C6DBD3CDE9}"/>
            </a:ext>
          </a:extLst>
        </xdr:cNvPr>
        <xdr:cNvSpPr txBox="1"/>
      </xdr:nvSpPr>
      <xdr:spPr>
        <a:xfrm>
          <a:off x="10515600" y="667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13970</xdr:rowOff>
    </xdr:from>
    <xdr:to>
      <xdr:col>50</xdr:col>
      <xdr:colOff>165100</xdr:colOff>
      <xdr:row>39</xdr:row>
      <xdr:rowOff>115570</xdr:rowOff>
    </xdr:to>
    <xdr:sp macro="" textlink="">
      <xdr:nvSpPr>
        <xdr:cNvPr id="133" name="楕円 132">
          <a:extLst>
            <a:ext uri="{FF2B5EF4-FFF2-40B4-BE49-F238E27FC236}">
              <a16:creationId xmlns:a16="http://schemas.microsoft.com/office/drawing/2014/main" id="{6137D93D-1FC6-4586-9ECC-74D01E271401}"/>
            </a:ext>
          </a:extLst>
        </xdr:cNvPr>
        <xdr:cNvSpPr/>
      </xdr:nvSpPr>
      <xdr:spPr>
        <a:xfrm>
          <a:off x="9588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64770</xdr:rowOff>
    </xdr:from>
    <xdr:to>
      <xdr:col>55</xdr:col>
      <xdr:colOff>0</xdr:colOff>
      <xdr:row>39</xdr:row>
      <xdr:rowOff>64770</xdr:rowOff>
    </xdr:to>
    <xdr:cxnSp macro="">
      <xdr:nvCxnSpPr>
        <xdr:cNvPr id="134" name="直線コネクタ 133">
          <a:extLst>
            <a:ext uri="{FF2B5EF4-FFF2-40B4-BE49-F238E27FC236}">
              <a16:creationId xmlns:a16="http://schemas.microsoft.com/office/drawing/2014/main" id="{874F2A7A-E5CA-431E-863F-884EF26C3F13}"/>
            </a:ext>
          </a:extLst>
        </xdr:cNvPr>
        <xdr:cNvCxnSpPr/>
      </xdr:nvCxnSpPr>
      <xdr:spPr>
        <a:xfrm>
          <a:off x="9639300" y="67513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52070</xdr:rowOff>
    </xdr:from>
    <xdr:to>
      <xdr:col>46</xdr:col>
      <xdr:colOff>38100</xdr:colOff>
      <xdr:row>39</xdr:row>
      <xdr:rowOff>153670</xdr:rowOff>
    </xdr:to>
    <xdr:sp macro="" textlink="">
      <xdr:nvSpPr>
        <xdr:cNvPr id="135" name="楕円 134">
          <a:extLst>
            <a:ext uri="{FF2B5EF4-FFF2-40B4-BE49-F238E27FC236}">
              <a16:creationId xmlns:a16="http://schemas.microsoft.com/office/drawing/2014/main" id="{D4642730-B5BE-4953-8349-343ECA7060B5}"/>
            </a:ext>
          </a:extLst>
        </xdr:cNvPr>
        <xdr:cNvSpPr/>
      </xdr:nvSpPr>
      <xdr:spPr>
        <a:xfrm>
          <a:off x="8699500" y="673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64770</xdr:rowOff>
    </xdr:from>
    <xdr:to>
      <xdr:col>50</xdr:col>
      <xdr:colOff>114300</xdr:colOff>
      <xdr:row>39</xdr:row>
      <xdr:rowOff>102870</xdr:rowOff>
    </xdr:to>
    <xdr:cxnSp macro="">
      <xdr:nvCxnSpPr>
        <xdr:cNvPr id="136" name="直線コネクタ 135">
          <a:extLst>
            <a:ext uri="{FF2B5EF4-FFF2-40B4-BE49-F238E27FC236}">
              <a16:creationId xmlns:a16="http://schemas.microsoft.com/office/drawing/2014/main" id="{2FB0CBBA-BCEF-4A95-A222-9D9B724414A3}"/>
            </a:ext>
          </a:extLst>
        </xdr:cNvPr>
        <xdr:cNvCxnSpPr/>
      </xdr:nvCxnSpPr>
      <xdr:spPr>
        <a:xfrm flipV="1">
          <a:off x="8750300" y="67513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52070</xdr:rowOff>
    </xdr:from>
    <xdr:to>
      <xdr:col>41</xdr:col>
      <xdr:colOff>101600</xdr:colOff>
      <xdr:row>39</xdr:row>
      <xdr:rowOff>153670</xdr:rowOff>
    </xdr:to>
    <xdr:sp macro="" textlink="">
      <xdr:nvSpPr>
        <xdr:cNvPr id="137" name="楕円 136">
          <a:extLst>
            <a:ext uri="{FF2B5EF4-FFF2-40B4-BE49-F238E27FC236}">
              <a16:creationId xmlns:a16="http://schemas.microsoft.com/office/drawing/2014/main" id="{FD0D1B45-9FEF-4D46-950A-3CB31581D857}"/>
            </a:ext>
          </a:extLst>
        </xdr:cNvPr>
        <xdr:cNvSpPr/>
      </xdr:nvSpPr>
      <xdr:spPr>
        <a:xfrm>
          <a:off x="7810500" y="673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102870</xdr:rowOff>
    </xdr:from>
    <xdr:to>
      <xdr:col>45</xdr:col>
      <xdr:colOff>177800</xdr:colOff>
      <xdr:row>39</xdr:row>
      <xdr:rowOff>102870</xdr:rowOff>
    </xdr:to>
    <xdr:cxnSp macro="">
      <xdr:nvCxnSpPr>
        <xdr:cNvPr id="138" name="直線コネクタ 137">
          <a:extLst>
            <a:ext uri="{FF2B5EF4-FFF2-40B4-BE49-F238E27FC236}">
              <a16:creationId xmlns:a16="http://schemas.microsoft.com/office/drawing/2014/main" id="{F6387BF3-2215-413F-84D1-4BB4473AEC23}"/>
            </a:ext>
          </a:extLst>
        </xdr:cNvPr>
        <xdr:cNvCxnSpPr/>
      </xdr:nvCxnSpPr>
      <xdr:spPr>
        <a:xfrm>
          <a:off x="7861300" y="6789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52070</xdr:rowOff>
    </xdr:from>
    <xdr:to>
      <xdr:col>36</xdr:col>
      <xdr:colOff>165100</xdr:colOff>
      <xdr:row>39</xdr:row>
      <xdr:rowOff>153670</xdr:rowOff>
    </xdr:to>
    <xdr:sp macro="" textlink="">
      <xdr:nvSpPr>
        <xdr:cNvPr id="139" name="楕円 138">
          <a:extLst>
            <a:ext uri="{FF2B5EF4-FFF2-40B4-BE49-F238E27FC236}">
              <a16:creationId xmlns:a16="http://schemas.microsoft.com/office/drawing/2014/main" id="{2F4205BB-0CE0-4056-94F9-F2EB6704516E}"/>
            </a:ext>
          </a:extLst>
        </xdr:cNvPr>
        <xdr:cNvSpPr/>
      </xdr:nvSpPr>
      <xdr:spPr>
        <a:xfrm>
          <a:off x="6921500" y="673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102870</xdr:rowOff>
    </xdr:from>
    <xdr:to>
      <xdr:col>41</xdr:col>
      <xdr:colOff>50800</xdr:colOff>
      <xdr:row>39</xdr:row>
      <xdr:rowOff>102870</xdr:rowOff>
    </xdr:to>
    <xdr:cxnSp macro="">
      <xdr:nvCxnSpPr>
        <xdr:cNvPr id="140" name="直線コネクタ 139">
          <a:extLst>
            <a:ext uri="{FF2B5EF4-FFF2-40B4-BE49-F238E27FC236}">
              <a16:creationId xmlns:a16="http://schemas.microsoft.com/office/drawing/2014/main" id="{39CB2945-158D-4723-9902-8573E2742EB3}"/>
            </a:ext>
          </a:extLst>
        </xdr:cNvPr>
        <xdr:cNvCxnSpPr/>
      </xdr:nvCxnSpPr>
      <xdr:spPr>
        <a:xfrm>
          <a:off x="6972300" y="6789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109237</xdr:rowOff>
    </xdr:from>
    <xdr:ext cx="469744" cy="259045"/>
    <xdr:sp macro="" textlink="">
      <xdr:nvSpPr>
        <xdr:cNvPr id="141" name="n_1aveValue【図書館】&#10;一人当たり面積">
          <a:extLst>
            <a:ext uri="{FF2B5EF4-FFF2-40B4-BE49-F238E27FC236}">
              <a16:creationId xmlns:a16="http://schemas.microsoft.com/office/drawing/2014/main" id="{F64B9687-F40D-4C47-B00A-5DEC46D0F291}"/>
            </a:ext>
          </a:extLst>
        </xdr:cNvPr>
        <xdr:cNvSpPr txBox="1"/>
      </xdr:nvSpPr>
      <xdr:spPr>
        <a:xfrm>
          <a:off x="93917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124477</xdr:rowOff>
    </xdr:from>
    <xdr:ext cx="469744" cy="259045"/>
    <xdr:sp macro="" textlink="">
      <xdr:nvSpPr>
        <xdr:cNvPr id="142" name="n_2aveValue【図書館】&#10;一人当たり面積">
          <a:extLst>
            <a:ext uri="{FF2B5EF4-FFF2-40B4-BE49-F238E27FC236}">
              <a16:creationId xmlns:a16="http://schemas.microsoft.com/office/drawing/2014/main" id="{74D1FD0F-A6B6-4BAA-B34F-0C9DDD0CBDDB}"/>
            </a:ext>
          </a:extLst>
        </xdr:cNvPr>
        <xdr:cNvSpPr txBox="1"/>
      </xdr:nvSpPr>
      <xdr:spPr>
        <a:xfrm>
          <a:off x="85154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116857</xdr:rowOff>
    </xdr:from>
    <xdr:ext cx="469744" cy="259045"/>
    <xdr:sp macro="" textlink="">
      <xdr:nvSpPr>
        <xdr:cNvPr id="143" name="n_3aveValue【図書館】&#10;一人当たり面積">
          <a:extLst>
            <a:ext uri="{FF2B5EF4-FFF2-40B4-BE49-F238E27FC236}">
              <a16:creationId xmlns:a16="http://schemas.microsoft.com/office/drawing/2014/main" id="{4441ECB9-84AC-4F4D-9D39-C6F0FA47071C}"/>
            </a:ext>
          </a:extLst>
        </xdr:cNvPr>
        <xdr:cNvSpPr txBox="1"/>
      </xdr:nvSpPr>
      <xdr:spPr>
        <a:xfrm>
          <a:off x="7626427" y="646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109237</xdr:rowOff>
    </xdr:from>
    <xdr:ext cx="469744" cy="259045"/>
    <xdr:sp macro="" textlink="">
      <xdr:nvSpPr>
        <xdr:cNvPr id="144" name="n_4aveValue【図書館】&#10;一人当たり面積">
          <a:extLst>
            <a:ext uri="{FF2B5EF4-FFF2-40B4-BE49-F238E27FC236}">
              <a16:creationId xmlns:a16="http://schemas.microsoft.com/office/drawing/2014/main" id="{178B1B8B-E7FD-4EEB-8516-B359E610B99C}"/>
            </a:ext>
          </a:extLst>
        </xdr:cNvPr>
        <xdr:cNvSpPr txBox="1"/>
      </xdr:nvSpPr>
      <xdr:spPr>
        <a:xfrm>
          <a:off x="67374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106697</xdr:rowOff>
    </xdr:from>
    <xdr:ext cx="469744" cy="259045"/>
    <xdr:sp macro="" textlink="">
      <xdr:nvSpPr>
        <xdr:cNvPr id="145" name="n_1mainValue【図書館】&#10;一人当たり面積">
          <a:extLst>
            <a:ext uri="{FF2B5EF4-FFF2-40B4-BE49-F238E27FC236}">
              <a16:creationId xmlns:a16="http://schemas.microsoft.com/office/drawing/2014/main" id="{AF5DAB39-6AC3-41BE-8A56-8458721D45E7}"/>
            </a:ext>
          </a:extLst>
        </xdr:cNvPr>
        <xdr:cNvSpPr txBox="1"/>
      </xdr:nvSpPr>
      <xdr:spPr>
        <a:xfrm>
          <a:off x="93917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144797</xdr:rowOff>
    </xdr:from>
    <xdr:ext cx="469744" cy="259045"/>
    <xdr:sp macro="" textlink="">
      <xdr:nvSpPr>
        <xdr:cNvPr id="146" name="n_2mainValue【図書館】&#10;一人当たり面積">
          <a:extLst>
            <a:ext uri="{FF2B5EF4-FFF2-40B4-BE49-F238E27FC236}">
              <a16:creationId xmlns:a16="http://schemas.microsoft.com/office/drawing/2014/main" id="{23B2C93D-3EC8-42A7-B8D8-B0BF503E967B}"/>
            </a:ext>
          </a:extLst>
        </xdr:cNvPr>
        <xdr:cNvSpPr txBox="1"/>
      </xdr:nvSpPr>
      <xdr:spPr>
        <a:xfrm>
          <a:off x="8515427" y="683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144797</xdr:rowOff>
    </xdr:from>
    <xdr:ext cx="469744" cy="259045"/>
    <xdr:sp macro="" textlink="">
      <xdr:nvSpPr>
        <xdr:cNvPr id="147" name="n_3mainValue【図書館】&#10;一人当たり面積">
          <a:extLst>
            <a:ext uri="{FF2B5EF4-FFF2-40B4-BE49-F238E27FC236}">
              <a16:creationId xmlns:a16="http://schemas.microsoft.com/office/drawing/2014/main" id="{DD5B74A8-C487-40E8-984E-23DB09B3BF74}"/>
            </a:ext>
          </a:extLst>
        </xdr:cNvPr>
        <xdr:cNvSpPr txBox="1"/>
      </xdr:nvSpPr>
      <xdr:spPr>
        <a:xfrm>
          <a:off x="7626427" y="683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144797</xdr:rowOff>
    </xdr:from>
    <xdr:ext cx="469744" cy="259045"/>
    <xdr:sp macro="" textlink="">
      <xdr:nvSpPr>
        <xdr:cNvPr id="148" name="n_4mainValue【図書館】&#10;一人当たり面積">
          <a:extLst>
            <a:ext uri="{FF2B5EF4-FFF2-40B4-BE49-F238E27FC236}">
              <a16:creationId xmlns:a16="http://schemas.microsoft.com/office/drawing/2014/main" id="{DDE33CC8-1A12-433B-B96F-7012B8F24F3C}"/>
            </a:ext>
          </a:extLst>
        </xdr:cNvPr>
        <xdr:cNvSpPr txBox="1"/>
      </xdr:nvSpPr>
      <xdr:spPr>
        <a:xfrm>
          <a:off x="6737427" y="683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2F70C6A6-84CE-41FF-A4A5-4AFAD3CB47AD}"/>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E2D93E7B-A568-4CAC-B498-AB08ED04026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6327EFFE-A2C0-46FA-8E9F-3CD4E63426BB}"/>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9DBFB110-F9F3-4EDB-9E6B-9BCFD9FF53F9}"/>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16D439AA-4E30-4710-811B-BE075434F82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86401603-5EFD-455D-8AD2-AFE373C7673F}"/>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5266971-3CF7-4A30-97A9-FBC84C551537}"/>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344FE18E-5015-431B-8050-1691C4966685}"/>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FBE92511-6D92-4F83-B577-54E7DEF71655}"/>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1ED7B067-2C54-404A-AC35-F45496E1FDF6}"/>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6018F799-4E3A-4EB3-9BC5-BFCE141CDF4C}"/>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0" name="直線コネクタ 159">
          <a:extLst>
            <a:ext uri="{FF2B5EF4-FFF2-40B4-BE49-F238E27FC236}">
              <a16:creationId xmlns:a16="http://schemas.microsoft.com/office/drawing/2014/main" id="{ACE39B43-5704-4E39-90DA-BC3E6421363C}"/>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61" name="テキスト ボックス 160">
          <a:extLst>
            <a:ext uri="{FF2B5EF4-FFF2-40B4-BE49-F238E27FC236}">
              <a16:creationId xmlns:a16="http://schemas.microsoft.com/office/drawing/2014/main" id="{23A705BD-F875-4BFC-98CB-2B1E451B632D}"/>
            </a:ext>
          </a:extLst>
        </xdr:cNvPr>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2" name="直線コネクタ 161">
          <a:extLst>
            <a:ext uri="{FF2B5EF4-FFF2-40B4-BE49-F238E27FC236}">
              <a16:creationId xmlns:a16="http://schemas.microsoft.com/office/drawing/2014/main" id="{BCE3F093-F8A9-4EF2-B4EF-6AFC47372D3F}"/>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3" name="テキスト ボックス 162">
          <a:extLst>
            <a:ext uri="{FF2B5EF4-FFF2-40B4-BE49-F238E27FC236}">
              <a16:creationId xmlns:a16="http://schemas.microsoft.com/office/drawing/2014/main" id="{DD6AEF41-E90E-454A-80D9-7C71FC8B9194}"/>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4" name="直線コネクタ 163">
          <a:extLst>
            <a:ext uri="{FF2B5EF4-FFF2-40B4-BE49-F238E27FC236}">
              <a16:creationId xmlns:a16="http://schemas.microsoft.com/office/drawing/2014/main" id="{81322BFC-4969-4A2F-96E5-294F3CC6C299}"/>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5" name="テキスト ボックス 164">
          <a:extLst>
            <a:ext uri="{FF2B5EF4-FFF2-40B4-BE49-F238E27FC236}">
              <a16:creationId xmlns:a16="http://schemas.microsoft.com/office/drawing/2014/main" id="{34B87065-7D26-4384-A7F6-8CA36C97A465}"/>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6" name="直線コネクタ 165">
          <a:extLst>
            <a:ext uri="{FF2B5EF4-FFF2-40B4-BE49-F238E27FC236}">
              <a16:creationId xmlns:a16="http://schemas.microsoft.com/office/drawing/2014/main" id="{F62A93CA-21A9-4DDD-92DE-2E8BB6E6CF1E}"/>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7" name="テキスト ボックス 166">
          <a:extLst>
            <a:ext uri="{FF2B5EF4-FFF2-40B4-BE49-F238E27FC236}">
              <a16:creationId xmlns:a16="http://schemas.microsoft.com/office/drawing/2014/main" id="{14932147-5455-4AF4-BB0E-F89027F34349}"/>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1B05B25A-892D-4595-B781-A7923CC90053}"/>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9" name="テキスト ボックス 168">
          <a:extLst>
            <a:ext uri="{FF2B5EF4-FFF2-40B4-BE49-F238E27FC236}">
              <a16:creationId xmlns:a16="http://schemas.microsoft.com/office/drawing/2014/main" id="{EDE464D9-B069-4394-88DB-DA53E8B9B528}"/>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ABE7566E-EF3F-4603-B938-3473025DABBE}"/>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80010</xdr:rowOff>
    </xdr:from>
    <xdr:to>
      <xdr:col>24</xdr:col>
      <xdr:colOff>62865</xdr:colOff>
      <xdr:row>63</xdr:row>
      <xdr:rowOff>109728</xdr:rowOff>
    </xdr:to>
    <xdr:cxnSp macro="">
      <xdr:nvCxnSpPr>
        <xdr:cNvPr id="171" name="直線コネクタ 170">
          <a:extLst>
            <a:ext uri="{FF2B5EF4-FFF2-40B4-BE49-F238E27FC236}">
              <a16:creationId xmlns:a16="http://schemas.microsoft.com/office/drawing/2014/main" id="{42A91368-AFD9-4491-8C26-322D7B6C337A}"/>
            </a:ext>
          </a:extLst>
        </xdr:cNvPr>
        <xdr:cNvCxnSpPr/>
      </xdr:nvCxnSpPr>
      <xdr:spPr>
        <a:xfrm flipV="1">
          <a:off x="4634865" y="9509760"/>
          <a:ext cx="0" cy="1401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113555</xdr:rowOff>
    </xdr:from>
    <xdr:ext cx="405111" cy="259045"/>
    <xdr:sp macro="" textlink="">
      <xdr:nvSpPr>
        <xdr:cNvPr id="172" name="【体育館・プール】&#10;有形固定資産減価償却率最小値テキスト">
          <a:extLst>
            <a:ext uri="{FF2B5EF4-FFF2-40B4-BE49-F238E27FC236}">
              <a16:creationId xmlns:a16="http://schemas.microsoft.com/office/drawing/2014/main" id="{331EE5F0-04FD-4B68-9C33-62FF811B597A}"/>
            </a:ext>
          </a:extLst>
        </xdr:cNvPr>
        <xdr:cNvSpPr txBox="1"/>
      </xdr:nvSpPr>
      <xdr:spPr>
        <a:xfrm>
          <a:off x="4673600" y="1091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109728</xdr:rowOff>
    </xdr:from>
    <xdr:to>
      <xdr:col>24</xdr:col>
      <xdr:colOff>152400</xdr:colOff>
      <xdr:row>63</xdr:row>
      <xdr:rowOff>109728</xdr:rowOff>
    </xdr:to>
    <xdr:cxnSp macro="">
      <xdr:nvCxnSpPr>
        <xdr:cNvPr id="173" name="直線コネクタ 172">
          <a:extLst>
            <a:ext uri="{FF2B5EF4-FFF2-40B4-BE49-F238E27FC236}">
              <a16:creationId xmlns:a16="http://schemas.microsoft.com/office/drawing/2014/main" id="{3F143A83-17A2-4CC2-B2E0-EB8372C6C0EC}"/>
            </a:ext>
          </a:extLst>
        </xdr:cNvPr>
        <xdr:cNvCxnSpPr/>
      </xdr:nvCxnSpPr>
      <xdr:spPr>
        <a:xfrm>
          <a:off x="4546600" y="1091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26687</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98E7D25F-C6CC-405D-B5D1-BA3E6EC142C4}"/>
            </a:ext>
          </a:extLst>
        </xdr:cNvPr>
        <xdr:cNvSpPr txBox="1"/>
      </xdr:nvSpPr>
      <xdr:spPr>
        <a:xfrm>
          <a:off x="4673600" y="9284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80010</xdr:rowOff>
    </xdr:from>
    <xdr:to>
      <xdr:col>24</xdr:col>
      <xdr:colOff>152400</xdr:colOff>
      <xdr:row>55</xdr:row>
      <xdr:rowOff>80010</xdr:rowOff>
    </xdr:to>
    <xdr:cxnSp macro="">
      <xdr:nvCxnSpPr>
        <xdr:cNvPr id="175" name="直線コネクタ 174">
          <a:extLst>
            <a:ext uri="{FF2B5EF4-FFF2-40B4-BE49-F238E27FC236}">
              <a16:creationId xmlns:a16="http://schemas.microsoft.com/office/drawing/2014/main" id="{77970C3F-BF08-4E2B-A796-627A99E4F260}"/>
            </a:ext>
          </a:extLst>
        </xdr:cNvPr>
        <xdr:cNvCxnSpPr/>
      </xdr:nvCxnSpPr>
      <xdr:spPr>
        <a:xfrm>
          <a:off x="4546600" y="950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74947</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0EA63DC3-0643-4E33-961A-7F47E5E49AB4}"/>
            </a:ext>
          </a:extLst>
        </xdr:cNvPr>
        <xdr:cNvSpPr txBox="1"/>
      </xdr:nvSpPr>
      <xdr:spPr>
        <a:xfrm>
          <a:off x="4673600" y="10019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52070</xdr:rowOff>
    </xdr:from>
    <xdr:to>
      <xdr:col>24</xdr:col>
      <xdr:colOff>114300</xdr:colOff>
      <xdr:row>59</xdr:row>
      <xdr:rowOff>153670</xdr:rowOff>
    </xdr:to>
    <xdr:sp macro="" textlink="">
      <xdr:nvSpPr>
        <xdr:cNvPr id="177" name="フローチャート: 判断 176">
          <a:extLst>
            <a:ext uri="{FF2B5EF4-FFF2-40B4-BE49-F238E27FC236}">
              <a16:creationId xmlns:a16="http://schemas.microsoft.com/office/drawing/2014/main" id="{5C7170B0-6056-4590-870D-27A5DDBE5525}"/>
            </a:ext>
          </a:extLst>
        </xdr:cNvPr>
        <xdr:cNvSpPr/>
      </xdr:nvSpPr>
      <xdr:spPr>
        <a:xfrm>
          <a:off x="45847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97790</xdr:rowOff>
    </xdr:from>
    <xdr:to>
      <xdr:col>20</xdr:col>
      <xdr:colOff>38100</xdr:colOff>
      <xdr:row>60</xdr:row>
      <xdr:rowOff>27940</xdr:rowOff>
    </xdr:to>
    <xdr:sp macro="" textlink="">
      <xdr:nvSpPr>
        <xdr:cNvPr id="178" name="フローチャート: 判断 177">
          <a:extLst>
            <a:ext uri="{FF2B5EF4-FFF2-40B4-BE49-F238E27FC236}">
              <a16:creationId xmlns:a16="http://schemas.microsoft.com/office/drawing/2014/main" id="{156C35F0-E4C8-472A-BE58-6A9965BAA1E3}"/>
            </a:ext>
          </a:extLst>
        </xdr:cNvPr>
        <xdr:cNvSpPr/>
      </xdr:nvSpPr>
      <xdr:spPr>
        <a:xfrm>
          <a:off x="3746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33782</xdr:rowOff>
    </xdr:from>
    <xdr:to>
      <xdr:col>15</xdr:col>
      <xdr:colOff>101600</xdr:colOff>
      <xdr:row>59</xdr:row>
      <xdr:rowOff>135382</xdr:rowOff>
    </xdr:to>
    <xdr:sp macro="" textlink="">
      <xdr:nvSpPr>
        <xdr:cNvPr id="179" name="フローチャート: 判断 178">
          <a:extLst>
            <a:ext uri="{FF2B5EF4-FFF2-40B4-BE49-F238E27FC236}">
              <a16:creationId xmlns:a16="http://schemas.microsoft.com/office/drawing/2014/main" id="{2ECE6CF8-02C3-41A5-BFE1-9ABE142CCAB6}"/>
            </a:ext>
          </a:extLst>
        </xdr:cNvPr>
        <xdr:cNvSpPr/>
      </xdr:nvSpPr>
      <xdr:spPr>
        <a:xfrm>
          <a:off x="2857500" y="1014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8636</xdr:rowOff>
    </xdr:from>
    <xdr:to>
      <xdr:col>10</xdr:col>
      <xdr:colOff>165100</xdr:colOff>
      <xdr:row>59</xdr:row>
      <xdr:rowOff>110236</xdr:rowOff>
    </xdr:to>
    <xdr:sp macro="" textlink="">
      <xdr:nvSpPr>
        <xdr:cNvPr id="180" name="フローチャート: 判断 179">
          <a:extLst>
            <a:ext uri="{FF2B5EF4-FFF2-40B4-BE49-F238E27FC236}">
              <a16:creationId xmlns:a16="http://schemas.microsoft.com/office/drawing/2014/main" id="{1DEF7FD7-9124-44B9-BDF3-3DE44C5E97FB}"/>
            </a:ext>
          </a:extLst>
        </xdr:cNvPr>
        <xdr:cNvSpPr/>
      </xdr:nvSpPr>
      <xdr:spPr>
        <a:xfrm>
          <a:off x="1968500" y="1012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118364</xdr:rowOff>
    </xdr:from>
    <xdr:to>
      <xdr:col>6</xdr:col>
      <xdr:colOff>38100</xdr:colOff>
      <xdr:row>59</xdr:row>
      <xdr:rowOff>48514</xdr:rowOff>
    </xdr:to>
    <xdr:sp macro="" textlink="">
      <xdr:nvSpPr>
        <xdr:cNvPr id="181" name="フローチャート: 判断 180">
          <a:extLst>
            <a:ext uri="{FF2B5EF4-FFF2-40B4-BE49-F238E27FC236}">
              <a16:creationId xmlns:a16="http://schemas.microsoft.com/office/drawing/2014/main" id="{98324733-68CA-4E9C-8962-E558D99A7DC4}"/>
            </a:ext>
          </a:extLst>
        </xdr:cNvPr>
        <xdr:cNvSpPr/>
      </xdr:nvSpPr>
      <xdr:spPr>
        <a:xfrm>
          <a:off x="1079500" y="1006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6C9D781C-21FE-4D03-AE87-639C21780ED2}"/>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54E3A3F3-3E13-485C-9601-8C65B411BE7C}"/>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C292FF95-8A81-4E0B-BB6E-E5A887BA8CD1}"/>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533EE595-F405-494E-ADF3-18F349551B78}"/>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552E65B1-A393-4D72-A52C-A79F763FE50F}"/>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97790</xdr:rowOff>
    </xdr:from>
    <xdr:to>
      <xdr:col>24</xdr:col>
      <xdr:colOff>114300</xdr:colOff>
      <xdr:row>61</xdr:row>
      <xdr:rowOff>27940</xdr:rowOff>
    </xdr:to>
    <xdr:sp macro="" textlink="">
      <xdr:nvSpPr>
        <xdr:cNvPr id="187" name="楕円 186">
          <a:extLst>
            <a:ext uri="{FF2B5EF4-FFF2-40B4-BE49-F238E27FC236}">
              <a16:creationId xmlns:a16="http://schemas.microsoft.com/office/drawing/2014/main" id="{24E34638-963F-4450-A4CA-C71AEC6C7E62}"/>
            </a:ext>
          </a:extLst>
        </xdr:cNvPr>
        <xdr:cNvSpPr/>
      </xdr:nvSpPr>
      <xdr:spPr>
        <a:xfrm>
          <a:off x="45847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76217</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A2582F62-BE0B-4704-AE6F-87C1F00DE626}"/>
            </a:ext>
          </a:extLst>
        </xdr:cNvPr>
        <xdr:cNvSpPr txBox="1"/>
      </xdr:nvSpPr>
      <xdr:spPr>
        <a:xfrm>
          <a:off x="4673600"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47498</xdr:rowOff>
    </xdr:from>
    <xdr:to>
      <xdr:col>20</xdr:col>
      <xdr:colOff>38100</xdr:colOff>
      <xdr:row>60</xdr:row>
      <xdr:rowOff>149098</xdr:rowOff>
    </xdr:to>
    <xdr:sp macro="" textlink="">
      <xdr:nvSpPr>
        <xdr:cNvPr id="189" name="楕円 188">
          <a:extLst>
            <a:ext uri="{FF2B5EF4-FFF2-40B4-BE49-F238E27FC236}">
              <a16:creationId xmlns:a16="http://schemas.microsoft.com/office/drawing/2014/main" id="{988F1C5B-3ADB-4F16-86DD-BAB030F4A370}"/>
            </a:ext>
          </a:extLst>
        </xdr:cNvPr>
        <xdr:cNvSpPr/>
      </xdr:nvSpPr>
      <xdr:spPr>
        <a:xfrm>
          <a:off x="3746500" y="1033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98298</xdr:rowOff>
    </xdr:from>
    <xdr:to>
      <xdr:col>24</xdr:col>
      <xdr:colOff>63500</xdr:colOff>
      <xdr:row>60</xdr:row>
      <xdr:rowOff>148590</xdr:rowOff>
    </xdr:to>
    <xdr:cxnSp macro="">
      <xdr:nvCxnSpPr>
        <xdr:cNvPr id="190" name="直線コネクタ 189">
          <a:extLst>
            <a:ext uri="{FF2B5EF4-FFF2-40B4-BE49-F238E27FC236}">
              <a16:creationId xmlns:a16="http://schemas.microsoft.com/office/drawing/2014/main" id="{5E8F6725-C6ED-4346-B885-9FC2A7C62BE8}"/>
            </a:ext>
          </a:extLst>
        </xdr:cNvPr>
        <xdr:cNvCxnSpPr/>
      </xdr:nvCxnSpPr>
      <xdr:spPr>
        <a:xfrm>
          <a:off x="3797300" y="1038529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15494</xdr:rowOff>
    </xdr:from>
    <xdr:to>
      <xdr:col>15</xdr:col>
      <xdr:colOff>101600</xdr:colOff>
      <xdr:row>60</xdr:row>
      <xdr:rowOff>117094</xdr:rowOff>
    </xdr:to>
    <xdr:sp macro="" textlink="">
      <xdr:nvSpPr>
        <xdr:cNvPr id="191" name="楕円 190">
          <a:extLst>
            <a:ext uri="{FF2B5EF4-FFF2-40B4-BE49-F238E27FC236}">
              <a16:creationId xmlns:a16="http://schemas.microsoft.com/office/drawing/2014/main" id="{CC0C097A-DF1C-42C4-A2CD-0E9C65B86EDB}"/>
            </a:ext>
          </a:extLst>
        </xdr:cNvPr>
        <xdr:cNvSpPr/>
      </xdr:nvSpPr>
      <xdr:spPr>
        <a:xfrm>
          <a:off x="2857500" y="1030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66294</xdr:rowOff>
    </xdr:from>
    <xdr:to>
      <xdr:col>19</xdr:col>
      <xdr:colOff>177800</xdr:colOff>
      <xdr:row>60</xdr:row>
      <xdr:rowOff>98298</xdr:rowOff>
    </xdr:to>
    <xdr:cxnSp macro="">
      <xdr:nvCxnSpPr>
        <xdr:cNvPr id="192" name="直線コネクタ 191">
          <a:extLst>
            <a:ext uri="{FF2B5EF4-FFF2-40B4-BE49-F238E27FC236}">
              <a16:creationId xmlns:a16="http://schemas.microsoft.com/office/drawing/2014/main" id="{948B36F6-E031-4369-A493-A5E42AB6FC94}"/>
            </a:ext>
          </a:extLst>
        </xdr:cNvPr>
        <xdr:cNvCxnSpPr/>
      </xdr:nvCxnSpPr>
      <xdr:spPr>
        <a:xfrm>
          <a:off x="2908300" y="1035329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170942</xdr:rowOff>
    </xdr:from>
    <xdr:to>
      <xdr:col>10</xdr:col>
      <xdr:colOff>165100</xdr:colOff>
      <xdr:row>60</xdr:row>
      <xdr:rowOff>101092</xdr:rowOff>
    </xdr:to>
    <xdr:sp macro="" textlink="">
      <xdr:nvSpPr>
        <xdr:cNvPr id="193" name="楕円 192">
          <a:extLst>
            <a:ext uri="{FF2B5EF4-FFF2-40B4-BE49-F238E27FC236}">
              <a16:creationId xmlns:a16="http://schemas.microsoft.com/office/drawing/2014/main" id="{0AFF0BA2-0AB7-448F-BE6C-D54558766348}"/>
            </a:ext>
          </a:extLst>
        </xdr:cNvPr>
        <xdr:cNvSpPr/>
      </xdr:nvSpPr>
      <xdr:spPr>
        <a:xfrm>
          <a:off x="1968500" y="1028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50292</xdr:rowOff>
    </xdr:from>
    <xdr:to>
      <xdr:col>15</xdr:col>
      <xdr:colOff>50800</xdr:colOff>
      <xdr:row>60</xdr:row>
      <xdr:rowOff>66294</xdr:rowOff>
    </xdr:to>
    <xdr:cxnSp macro="">
      <xdr:nvCxnSpPr>
        <xdr:cNvPr id="194" name="直線コネクタ 193">
          <a:extLst>
            <a:ext uri="{FF2B5EF4-FFF2-40B4-BE49-F238E27FC236}">
              <a16:creationId xmlns:a16="http://schemas.microsoft.com/office/drawing/2014/main" id="{05D5484A-0746-4FBD-AE58-7E661331158A}"/>
            </a:ext>
          </a:extLst>
        </xdr:cNvPr>
        <xdr:cNvCxnSpPr/>
      </xdr:nvCxnSpPr>
      <xdr:spPr>
        <a:xfrm>
          <a:off x="2019300" y="10337292"/>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122936</xdr:rowOff>
    </xdr:from>
    <xdr:to>
      <xdr:col>6</xdr:col>
      <xdr:colOff>38100</xdr:colOff>
      <xdr:row>60</xdr:row>
      <xdr:rowOff>53086</xdr:rowOff>
    </xdr:to>
    <xdr:sp macro="" textlink="">
      <xdr:nvSpPr>
        <xdr:cNvPr id="195" name="楕円 194">
          <a:extLst>
            <a:ext uri="{FF2B5EF4-FFF2-40B4-BE49-F238E27FC236}">
              <a16:creationId xmlns:a16="http://schemas.microsoft.com/office/drawing/2014/main" id="{AFC9133B-C14A-4994-81A5-98528E272A5F}"/>
            </a:ext>
          </a:extLst>
        </xdr:cNvPr>
        <xdr:cNvSpPr/>
      </xdr:nvSpPr>
      <xdr:spPr>
        <a:xfrm>
          <a:off x="1079500" y="1023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2286</xdr:rowOff>
    </xdr:from>
    <xdr:to>
      <xdr:col>10</xdr:col>
      <xdr:colOff>114300</xdr:colOff>
      <xdr:row>60</xdr:row>
      <xdr:rowOff>50292</xdr:rowOff>
    </xdr:to>
    <xdr:cxnSp macro="">
      <xdr:nvCxnSpPr>
        <xdr:cNvPr id="196" name="直線コネクタ 195">
          <a:extLst>
            <a:ext uri="{FF2B5EF4-FFF2-40B4-BE49-F238E27FC236}">
              <a16:creationId xmlns:a16="http://schemas.microsoft.com/office/drawing/2014/main" id="{14B270D4-6131-4D02-B9D0-164D8191B2A8}"/>
            </a:ext>
          </a:extLst>
        </xdr:cNvPr>
        <xdr:cNvCxnSpPr/>
      </xdr:nvCxnSpPr>
      <xdr:spPr>
        <a:xfrm>
          <a:off x="1130300" y="10289286"/>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44467</xdr:rowOff>
    </xdr:from>
    <xdr:ext cx="405111" cy="259045"/>
    <xdr:sp macro="" textlink="">
      <xdr:nvSpPr>
        <xdr:cNvPr id="197" name="n_1aveValue【体育館・プール】&#10;有形固定資産減価償却率">
          <a:extLst>
            <a:ext uri="{FF2B5EF4-FFF2-40B4-BE49-F238E27FC236}">
              <a16:creationId xmlns:a16="http://schemas.microsoft.com/office/drawing/2014/main" id="{0EAC2215-67D7-4E79-9ADD-A0501992A17B}"/>
            </a:ext>
          </a:extLst>
        </xdr:cNvPr>
        <xdr:cNvSpPr txBox="1"/>
      </xdr:nvSpPr>
      <xdr:spPr>
        <a:xfrm>
          <a:off x="35820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151909</xdr:rowOff>
    </xdr:from>
    <xdr:ext cx="405111" cy="259045"/>
    <xdr:sp macro="" textlink="">
      <xdr:nvSpPr>
        <xdr:cNvPr id="198" name="n_2aveValue【体育館・プール】&#10;有形固定資産減価償却率">
          <a:extLst>
            <a:ext uri="{FF2B5EF4-FFF2-40B4-BE49-F238E27FC236}">
              <a16:creationId xmlns:a16="http://schemas.microsoft.com/office/drawing/2014/main" id="{C5F42C3F-D7C4-458F-B90C-121BEB649468}"/>
            </a:ext>
          </a:extLst>
        </xdr:cNvPr>
        <xdr:cNvSpPr txBox="1"/>
      </xdr:nvSpPr>
      <xdr:spPr>
        <a:xfrm>
          <a:off x="2705744" y="9924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126763</xdr:rowOff>
    </xdr:from>
    <xdr:ext cx="405111" cy="259045"/>
    <xdr:sp macro="" textlink="">
      <xdr:nvSpPr>
        <xdr:cNvPr id="199" name="n_3aveValue【体育館・プール】&#10;有形固定資産減価償却率">
          <a:extLst>
            <a:ext uri="{FF2B5EF4-FFF2-40B4-BE49-F238E27FC236}">
              <a16:creationId xmlns:a16="http://schemas.microsoft.com/office/drawing/2014/main" id="{18BE14F9-EE8C-4592-BA95-64B8E1F1532E}"/>
            </a:ext>
          </a:extLst>
        </xdr:cNvPr>
        <xdr:cNvSpPr txBox="1"/>
      </xdr:nvSpPr>
      <xdr:spPr>
        <a:xfrm>
          <a:off x="1816744" y="989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65041</xdr:rowOff>
    </xdr:from>
    <xdr:ext cx="405111" cy="259045"/>
    <xdr:sp macro="" textlink="">
      <xdr:nvSpPr>
        <xdr:cNvPr id="200" name="n_4aveValue【体育館・プール】&#10;有形固定資産減価償却率">
          <a:extLst>
            <a:ext uri="{FF2B5EF4-FFF2-40B4-BE49-F238E27FC236}">
              <a16:creationId xmlns:a16="http://schemas.microsoft.com/office/drawing/2014/main" id="{0CEF009F-4C21-4342-982C-C38959219A82}"/>
            </a:ext>
          </a:extLst>
        </xdr:cNvPr>
        <xdr:cNvSpPr txBox="1"/>
      </xdr:nvSpPr>
      <xdr:spPr>
        <a:xfrm>
          <a:off x="927744" y="9837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140225</xdr:rowOff>
    </xdr:from>
    <xdr:ext cx="405111" cy="259045"/>
    <xdr:sp macro="" textlink="">
      <xdr:nvSpPr>
        <xdr:cNvPr id="201" name="n_1mainValue【体育館・プール】&#10;有形固定資産減価償却率">
          <a:extLst>
            <a:ext uri="{FF2B5EF4-FFF2-40B4-BE49-F238E27FC236}">
              <a16:creationId xmlns:a16="http://schemas.microsoft.com/office/drawing/2014/main" id="{D1AE20B8-375E-43B7-ADBD-7EE16C7612D2}"/>
            </a:ext>
          </a:extLst>
        </xdr:cNvPr>
        <xdr:cNvSpPr txBox="1"/>
      </xdr:nvSpPr>
      <xdr:spPr>
        <a:xfrm>
          <a:off x="3582044" y="10427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108221</xdr:rowOff>
    </xdr:from>
    <xdr:ext cx="405111" cy="259045"/>
    <xdr:sp macro="" textlink="">
      <xdr:nvSpPr>
        <xdr:cNvPr id="202" name="n_2mainValue【体育館・プール】&#10;有形固定資産減価償却率">
          <a:extLst>
            <a:ext uri="{FF2B5EF4-FFF2-40B4-BE49-F238E27FC236}">
              <a16:creationId xmlns:a16="http://schemas.microsoft.com/office/drawing/2014/main" id="{BB67ADBC-6370-4D67-99EE-5E9F85142353}"/>
            </a:ext>
          </a:extLst>
        </xdr:cNvPr>
        <xdr:cNvSpPr txBox="1"/>
      </xdr:nvSpPr>
      <xdr:spPr>
        <a:xfrm>
          <a:off x="2705744" y="10395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92219</xdr:rowOff>
    </xdr:from>
    <xdr:ext cx="405111" cy="259045"/>
    <xdr:sp macro="" textlink="">
      <xdr:nvSpPr>
        <xdr:cNvPr id="203" name="n_3mainValue【体育館・プール】&#10;有形固定資産減価償却率">
          <a:extLst>
            <a:ext uri="{FF2B5EF4-FFF2-40B4-BE49-F238E27FC236}">
              <a16:creationId xmlns:a16="http://schemas.microsoft.com/office/drawing/2014/main" id="{8C209BB1-6D1D-404E-99B8-DA7244238D65}"/>
            </a:ext>
          </a:extLst>
        </xdr:cNvPr>
        <xdr:cNvSpPr txBox="1"/>
      </xdr:nvSpPr>
      <xdr:spPr>
        <a:xfrm>
          <a:off x="1816744" y="10379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44213</xdr:rowOff>
    </xdr:from>
    <xdr:ext cx="405111" cy="259045"/>
    <xdr:sp macro="" textlink="">
      <xdr:nvSpPr>
        <xdr:cNvPr id="204" name="n_4mainValue【体育館・プール】&#10;有形固定資産減価償却率">
          <a:extLst>
            <a:ext uri="{FF2B5EF4-FFF2-40B4-BE49-F238E27FC236}">
              <a16:creationId xmlns:a16="http://schemas.microsoft.com/office/drawing/2014/main" id="{F703135D-3EC1-40D5-8CB1-79DD0F53748D}"/>
            </a:ext>
          </a:extLst>
        </xdr:cNvPr>
        <xdr:cNvSpPr txBox="1"/>
      </xdr:nvSpPr>
      <xdr:spPr>
        <a:xfrm>
          <a:off x="927744" y="10331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13706CE0-6A7D-44BA-8773-B9A81B8A4D11}"/>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1600CB56-C5EC-4233-BB0A-6458120ABDDE}"/>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A5A3F881-EBC1-4A75-BBFD-1226E5BADE5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EE4E3147-C764-4A88-B1FC-E8234B3CE87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6412397B-F3D2-4E7E-8B51-A4D0ACC8062D}"/>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32DF9308-C963-491A-A62A-339D7FFA731E}"/>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D06672D0-5D38-4FF8-81F6-C0B3E3840472}"/>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F56908BE-7BBA-4229-A9F8-84FFEEC0E3FE}"/>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8E847C65-0F22-44DF-B63D-81C7E93C2BF1}"/>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B70EFA11-EA34-4726-8405-1A4517DEBAAD}"/>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9A56FE21-CFCE-4B3A-937E-94C80652023A}"/>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a:extLst>
            <a:ext uri="{FF2B5EF4-FFF2-40B4-BE49-F238E27FC236}">
              <a16:creationId xmlns:a16="http://schemas.microsoft.com/office/drawing/2014/main" id="{5411EA10-EF4C-47A0-BFBB-1FCD017B97A9}"/>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F1CE9D93-445B-4409-A3C4-DD132B508655}"/>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a:extLst>
            <a:ext uri="{FF2B5EF4-FFF2-40B4-BE49-F238E27FC236}">
              <a16:creationId xmlns:a16="http://schemas.microsoft.com/office/drawing/2014/main" id="{C128FA01-6D74-4FEB-9555-2A48E49DAC03}"/>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5A9DBC2F-D92B-4EA3-B23E-AF98B0EF5611}"/>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a:extLst>
            <a:ext uri="{FF2B5EF4-FFF2-40B4-BE49-F238E27FC236}">
              <a16:creationId xmlns:a16="http://schemas.microsoft.com/office/drawing/2014/main" id="{855C1A37-4580-4294-9D18-92D6BE1C5785}"/>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9E3D46AB-1BEC-447A-B878-0DEA8ADC9B21}"/>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a:extLst>
            <a:ext uri="{FF2B5EF4-FFF2-40B4-BE49-F238E27FC236}">
              <a16:creationId xmlns:a16="http://schemas.microsoft.com/office/drawing/2014/main" id="{290298B8-6A00-4FE9-BCC0-DAA2DF45D5B6}"/>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3EE5F4A8-DED1-4A2D-8230-D77C7F61B8AD}"/>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a:extLst>
            <a:ext uri="{FF2B5EF4-FFF2-40B4-BE49-F238E27FC236}">
              <a16:creationId xmlns:a16="http://schemas.microsoft.com/office/drawing/2014/main" id="{CFE8B716-B441-424B-8CBA-14C6145B7BE2}"/>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D858057B-2CED-482A-8276-FAD002BACBDC}"/>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a:extLst>
            <a:ext uri="{FF2B5EF4-FFF2-40B4-BE49-F238E27FC236}">
              <a16:creationId xmlns:a16="http://schemas.microsoft.com/office/drawing/2014/main" id="{6F9758E7-B6FB-456A-B54E-F945E8451DE7}"/>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a16="http://schemas.microsoft.com/office/drawing/2014/main" id="{1584EBC3-91EF-4C5F-BDEB-13B6FEED3BEF}"/>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30480</xdr:rowOff>
    </xdr:from>
    <xdr:to>
      <xdr:col>54</xdr:col>
      <xdr:colOff>189865</xdr:colOff>
      <xdr:row>63</xdr:row>
      <xdr:rowOff>108585</xdr:rowOff>
    </xdr:to>
    <xdr:cxnSp macro="">
      <xdr:nvCxnSpPr>
        <xdr:cNvPr id="228" name="直線コネクタ 227">
          <a:extLst>
            <a:ext uri="{FF2B5EF4-FFF2-40B4-BE49-F238E27FC236}">
              <a16:creationId xmlns:a16="http://schemas.microsoft.com/office/drawing/2014/main" id="{4590D42E-817D-41AB-9C83-8A8E82080E84}"/>
            </a:ext>
          </a:extLst>
        </xdr:cNvPr>
        <xdr:cNvCxnSpPr/>
      </xdr:nvCxnSpPr>
      <xdr:spPr>
        <a:xfrm flipV="1">
          <a:off x="10476865" y="9631680"/>
          <a:ext cx="0" cy="127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112412</xdr:rowOff>
    </xdr:from>
    <xdr:ext cx="469744" cy="259045"/>
    <xdr:sp macro="" textlink="">
      <xdr:nvSpPr>
        <xdr:cNvPr id="229" name="【体育館・プール】&#10;一人当たり面積最小値テキスト">
          <a:extLst>
            <a:ext uri="{FF2B5EF4-FFF2-40B4-BE49-F238E27FC236}">
              <a16:creationId xmlns:a16="http://schemas.microsoft.com/office/drawing/2014/main" id="{E2A33514-A923-4644-99FD-636EC70D742F}"/>
            </a:ext>
          </a:extLst>
        </xdr:cNvPr>
        <xdr:cNvSpPr txBox="1"/>
      </xdr:nvSpPr>
      <xdr:spPr>
        <a:xfrm>
          <a:off x="10515600" y="10913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108585</xdr:rowOff>
    </xdr:from>
    <xdr:to>
      <xdr:col>55</xdr:col>
      <xdr:colOff>88900</xdr:colOff>
      <xdr:row>63</xdr:row>
      <xdr:rowOff>108585</xdr:rowOff>
    </xdr:to>
    <xdr:cxnSp macro="">
      <xdr:nvCxnSpPr>
        <xdr:cNvPr id="230" name="直線コネクタ 229">
          <a:extLst>
            <a:ext uri="{FF2B5EF4-FFF2-40B4-BE49-F238E27FC236}">
              <a16:creationId xmlns:a16="http://schemas.microsoft.com/office/drawing/2014/main" id="{56568B9E-5663-49E0-8F27-6B2532AD6B6F}"/>
            </a:ext>
          </a:extLst>
        </xdr:cNvPr>
        <xdr:cNvCxnSpPr/>
      </xdr:nvCxnSpPr>
      <xdr:spPr>
        <a:xfrm>
          <a:off x="10388600" y="10909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148607</xdr:rowOff>
    </xdr:from>
    <xdr:ext cx="469744" cy="259045"/>
    <xdr:sp macro="" textlink="">
      <xdr:nvSpPr>
        <xdr:cNvPr id="231" name="【体育館・プール】&#10;一人当たり面積最大値テキスト">
          <a:extLst>
            <a:ext uri="{FF2B5EF4-FFF2-40B4-BE49-F238E27FC236}">
              <a16:creationId xmlns:a16="http://schemas.microsoft.com/office/drawing/2014/main" id="{85BAE959-ED26-410F-AC1C-801529A8E42C}"/>
            </a:ext>
          </a:extLst>
        </xdr:cNvPr>
        <xdr:cNvSpPr txBox="1"/>
      </xdr:nvSpPr>
      <xdr:spPr>
        <a:xfrm>
          <a:off x="10515600" y="940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30480</xdr:rowOff>
    </xdr:from>
    <xdr:to>
      <xdr:col>55</xdr:col>
      <xdr:colOff>88900</xdr:colOff>
      <xdr:row>56</xdr:row>
      <xdr:rowOff>30480</xdr:rowOff>
    </xdr:to>
    <xdr:cxnSp macro="">
      <xdr:nvCxnSpPr>
        <xdr:cNvPr id="232" name="直線コネクタ 231">
          <a:extLst>
            <a:ext uri="{FF2B5EF4-FFF2-40B4-BE49-F238E27FC236}">
              <a16:creationId xmlns:a16="http://schemas.microsoft.com/office/drawing/2014/main" id="{0F62F1D0-F150-4C0A-A577-25F8CBA8116E}"/>
            </a:ext>
          </a:extLst>
        </xdr:cNvPr>
        <xdr:cNvCxnSpPr/>
      </xdr:nvCxnSpPr>
      <xdr:spPr>
        <a:xfrm>
          <a:off x="10388600" y="963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105427</xdr:rowOff>
    </xdr:from>
    <xdr:ext cx="469744" cy="259045"/>
    <xdr:sp macro="" textlink="">
      <xdr:nvSpPr>
        <xdr:cNvPr id="233" name="【体育館・プール】&#10;一人当たり面積平均値テキスト">
          <a:extLst>
            <a:ext uri="{FF2B5EF4-FFF2-40B4-BE49-F238E27FC236}">
              <a16:creationId xmlns:a16="http://schemas.microsoft.com/office/drawing/2014/main" id="{2E612F4B-EBDA-468C-8559-E553E0B18E77}"/>
            </a:ext>
          </a:extLst>
        </xdr:cNvPr>
        <xdr:cNvSpPr txBox="1"/>
      </xdr:nvSpPr>
      <xdr:spPr>
        <a:xfrm>
          <a:off x="10515600" y="1039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82550</xdr:rowOff>
    </xdr:from>
    <xdr:to>
      <xdr:col>55</xdr:col>
      <xdr:colOff>50800</xdr:colOff>
      <xdr:row>62</xdr:row>
      <xdr:rowOff>12700</xdr:rowOff>
    </xdr:to>
    <xdr:sp macro="" textlink="">
      <xdr:nvSpPr>
        <xdr:cNvPr id="234" name="フローチャート: 判断 233">
          <a:extLst>
            <a:ext uri="{FF2B5EF4-FFF2-40B4-BE49-F238E27FC236}">
              <a16:creationId xmlns:a16="http://schemas.microsoft.com/office/drawing/2014/main" id="{3D867260-FB4A-400D-930C-17C305D089BB}"/>
            </a:ext>
          </a:extLst>
        </xdr:cNvPr>
        <xdr:cNvSpPr/>
      </xdr:nvSpPr>
      <xdr:spPr>
        <a:xfrm>
          <a:off x="104267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139700</xdr:rowOff>
    </xdr:from>
    <xdr:to>
      <xdr:col>50</xdr:col>
      <xdr:colOff>165100</xdr:colOff>
      <xdr:row>62</xdr:row>
      <xdr:rowOff>69850</xdr:rowOff>
    </xdr:to>
    <xdr:sp macro="" textlink="">
      <xdr:nvSpPr>
        <xdr:cNvPr id="235" name="フローチャート: 判断 234">
          <a:extLst>
            <a:ext uri="{FF2B5EF4-FFF2-40B4-BE49-F238E27FC236}">
              <a16:creationId xmlns:a16="http://schemas.microsoft.com/office/drawing/2014/main" id="{B964DBE6-F09B-4084-88E8-F93DB3EED2CA}"/>
            </a:ext>
          </a:extLst>
        </xdr:cNvPr>
        <xdr:cNvSpPr/>
      </xdr:nvSpPr>
      <xdr:spPr>
        <a:xfrm>
          <a:off x="9588500" y="1059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74930</xdr:rowOff>
    </xdr:from>
    <xdr:to>
      <xdr:col>46</xdr:col>
      <xdr:colOff>38100</xdr:colOff>
      <xdr:row>62</xdr:row>
      <xdr:rowOff>5080</xdr:rowOff>
    </xdr:to>
    <xdr:sp macro="" textlink="">
      <xdr:nvSpPr>
        <xdr:cNvPr id="236" name="フローチャート: 判断 235">
          <a:extLst>
            <a:ext uri="{FF2B5EF4-FFF2-40B4-BE49-F238E27FC236}">
              <a16:creationId xmlns:a16="http://schemas.microsoft.com/office/drawing/2014/main" id="{415E98BA-D7FA-4ACF-90E9-CD74399168D7}"/>
            </a:ext>
          </a:extLst>
        </xdr:cNvPr>
        <xdr:cNvSpPr/>
      </xdr:nvSpPr>
      <xdr:spPr>
        <a:xfrm>
          <a:off x="8699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71120</xdr:rowOff>
    </xdr:from>
    <xdr:to>
      <xdr:col>41</xdr:col>
      <xdr:colOff>101600</xdr:colOff>
      <xdr:row>62</xdr:row>
      <xdr:rowOff>1270</xdr:rowOff>
    </xdr:to>
    <xdr:sp macro="" textlink="">
      <xdr:nvSpPr>
        <xdr:cNvPr id="237" name="フローチャート: 判断 236">
          <a:extLst>
            <a:ext uri="{FF2B5EF4-FFF2-40B4-BE49-F238E27FC236}">
              <a16:creationId xmlns:a16="http://schemas.microsoft.com/office/drawing/2014/main" id="{3EE7100E-1EC6-4FA3-A569-B6B27024B9BD}"/>
            </a:ext>
          </a:extLst>
        </xdr:cNvPr>
        <xdr:cNvSpPr/>
      </xdr:nvSpPr>
      <xdr:spPr>
        <a:xfrm>
          <a:off x="7810500" y="1052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40640</xdr:rowOff>
    </xdr:from>
    <xdr:to>
      <xdr:col>36</xdr:col>
      <xdr:colOff>165100</xdr:colOff>
      <xdr:row>61</xdr:row>
      <xdr:rowOff>142240</xdr:rowOff>
    </xdr:to>
    <xdr:sp macro="" textlink="">
      <xdr:nvSpPr>
        <xdr:cNvPr id="238" name="フローチャート: 判断 237">
          <a:extLst>
            <a:ext uri="{FF2B5EF4-FFF2-40B4-BE49-F238E27FC236}">
              <a16:creationId xmlns:a16="http://schemas.microsoft.com/office/drawing/2014/main" id="{FED36C3A-3157-4F0D-AD36-98FA23CB080D}"/>
            </a:ext>
          </a:extLst>
        </xdr:cNvPr>
        <xdr:cNvSpPr/>
      </xdr:nvSpPr>
      <xdr:spPr>
        <a:xfrm>
          <a:off x="6921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C38B50A1-5443-41CF-B86D-2DAE85242BB9}"/>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BED1F530-CFF4-4B0A-84A7-93396A1C89B3}"/>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587A8259-488C-4946-85CA-C68359494B9D}"/>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B0B12533-C9D8-416A-BBEE-DD4AC57F9C08}"/>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14F43B13-9E06-4D3A-BBE4-400A2C867B14}"/>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8255</xdr:rowOff>
    </xdr:from>
    <xdr:to>
      <xdr:col>55</xdr:col>
      <xdr:colOff>50800</xdr:colOff>
      <xdr:row>63</xdr:row>
      <xdr:rowOff>109855</xdr:rowOff>
    </xdr:to>
    <xdr:sp macro="" textlink="">
      <xdr:nvSpPr>
        <xdr:cNvPr id="244" name="楕円 243">
          <a:extLst>
            <a:ext uri="{FF2B5EF4-FFF2-40B4-BE49-F238E27FC236}">
              <a16:creationId xmlns:a16="http://schemas.microsoft.com/office/drawing/2014/main" id="{1F2978E9-E608-4685-A54A-C4CA42958168}"/>
            </a:ext>
          </a:extLst>
        </xdr:cNvPr>
        <xdr:cNvSpPr/>
      </xdr:nvSpPr>
      <xdr:spPr>
        <a:xfrm>
          <a:off x="10426700" y="1080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94632</xdr:rowOff>
    </xdr:from>
    <xdr:ext cx="469744" cy="259045"/>
    <xdr:sp macro="" textlink="">
      <xdr:nvSpPr>
        <xdr:cNvPr id="245" name="【体育館・プール】&#10;一人当たり面積該当値テキスト">
          <a:extLst>
            <a:ext uri="{FF2B5EF4-FFF2-40B4-BE49-F238E27FC236}">
              <a16:creationId xmlns:a16="http://schemas.microsoft.com/office/drawing/2014/main" id="{B6D1AAAB-0CD4-47B5-A995-62CDA72B845C}"/>
            </a:ext>
          </a:extLst>
        </xdr:cNvPr>
        <xdr:cNvSpPr txBox="1"/>
      </xdr:nvSpPr>
      <xdr:spPr>
        <a:xfrm>
          <a:off x="10515600" y="10724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8255</xdr:rowOff>
    </xdr:from>
    <xdr:to>
      <xdr:col>50</xdr:col>
      <xdr:colOff>165100</xdr:colOff>
      <xdr:row>63</xdr:row>
      <xdr:rowOff>109855</xdr:rowOff>
    </xdr:to>
    <xdr:sp macro="" textlink="">
      <xdr:nvSpPr>
        <xdr:cNvPr id="246" name="楕円 245">
          <a:extLst>
            <a:ext uri="{FF2B5EF4-FFF2-40B4-BE49-F238E27FC236}">
              <a16:creationId xmlns:a16="http://schemas.microsoft.com/office/drawing/2014/main" id="{6E294B42-C420-4A27-80A1-CCA3EE0F642B}"/>
            </a:ext>
          </a:extLst>
        </xdr:cNvPr>
        <xdr:cNvSpPr/>
      </xdr:nvSpPr>
      <xdr:spPr>
        <a:xfrm>
          <a:off x="9588500" y="1080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59055</xdr:rowOff>
    </xdr:from>
    <xdr:to>
      <xdr:col>55</xdr:col>
      <xdr:colOff>0</xdr:colOff>
      <xdr:row>63</xdr:row>
      <xdr:rowOff>59055</xdr:rowOff>
    </xdr:to>
    <xdr:cxnSp macro="">
      <xdr:nvCxnSpPr>
        <xdr:cNvPr id="247" name="直線コネクタ 246">
          <a:extLst>
            <a:ext uri="{FF2B5EF4-FFF2-40B4-BE49-F238E27FC236}">
              <a16:creationId xmlns:a16="http://schemas.microsoft.com/office/drawing/2014/main" id="{D02CD67B-1A0F-458C-BDEA-E305524CFBAB}"/>
            </a:ext>
          </a:extLst>
        </xdr:cNvPr>
        <xdr:cNvCxnSpPr/>
      </xdr:nvCxnSpPr>
      <xdr:spPr>
        <a:xfrm>
          <a:off x="9639300" y="108604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8255</xdr:rowOff>
    </xdr:from>
    <xdr:to>
      <xdr:col>46</xdr:col>
      <xdr:colOff>38100</xdr:colOff>
      <xdr:row>63</xdr:row>
      <xdr:rowOff>109855</xdr:rowOff>
    </xdr:to>
    <xdr:sp macro="" textlink="">
      <xdr:nvSpPr>
        <xdr:cNvPr id="248" name="楕円 247">
          <a:extLst>
            <a:ext uri="{FF2B5EF4-FFF2-40B4-BE49-F238E27FC236}">
              <a16:creationId xmlns:a16="http://schemas.microsoft.com/office/drawing/2014/main" id="{672D73D6-A766-46D5-9CBF-3A0CE635CC5F}"/>
            </a:ext>
          </a:extLst>
        </xdr:cNvPr>
        <xdr:cNvSpPr/>
      </xdr:nvSpPr>
      <xdr:spPr>
        <a:xfrm>
          <a:off x="8699500" y="1080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59055</xdr:rowOff>
    </xdr:from>
    <xdr:to>
      <xdr:col>50</xdr:col>
      <xdr:colOff>114300</xdr:colOff>
      <xdr:row>63</xdr:row>
      <xdr:rowOff>59055</xdr:rowOff>
    </xdr:to>
    <xdr:cxnSp macro="">
      <xdr:nvCxnSpPr>
        <xdr:cNvPr id="249" name="直線コネクタ 248">
          <a:extLst>
            <a:ext uri="{FF2B5EF4-FFF2-40B4-BE49-F238E27FC236}">
              <a16:creationId xmlns:a16="http://schemas.microsoft.com/office/drawing/2014/main" id="{58EA4A80-DF0F-4D83-804D-633E68C43F46}"/>
            </a:ext>
          </a:extLst>
        </xdr:cNvPr>
        <xdr:cNvCxnSpPr/>
      </xdr:nvCxnSpPr>
      <xdr:spPr>
        <a:xfrm>
          <a:off x="8750300" y="108604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10160</xdr:rowOff>
    </xdr:from>
    <xdr:to>
      <xdr:col>41</xdr:col>
      <xdr:colOff>101600</xdr:colOff>
      <xdr:row>63</xdr:row>
      <xdr:rowOff>111760</xdr:rowOff>
    </xdr:to>
    <xdr:sp macro="" textlink="">
      <xdr:nvSpPr>
        <xdr:cNvPr id="250" name="楕円 249">
          <a:extLst>
            <a:ext uri="{FF2B5EF4-FFF2-40B4-BE49-F238E27FC236}">
              <a16:creationId xmlns:a16="http://schemas.microsoft.com/office/drawing/2014/main" id="{AF3C4E15-D711-43D6-871E-CB33708AC3A6}"/>
            </a:ext>
          </a:extLst>
        </xdr:cNvPr>
        <xdr:cNvSpPr/>
      </xdr:nvSpPr>
      <xdr:spPr>
        <a:xfrm>
          <a:off x="7810500" y="1081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59055</xdr:rowOff>
    </xdr:from>
    <xdr:to>
      <xdr:col>45</xdr:col>
      <xdr:colOff>177800</xdr:colOff>
      <xdr:row>63</xdr:row>
      <xdr:rowOff>60960</xdr:rowOff>
    </xdr:to>
    <xdr:cxnSp macro="">
      <xdr:nvCxnSpPr>
        <xdr:cNvPr id="251" name="直線コネクタ 250">
          <a:extLst>
            <a:ext uri="{FF2B5EF4-FFF2-40B4-BE49-F238E27FC236}">
              <a16:creationId xmlns:a16="http://schemas.microsoft.com/office/drawing/2014/main" id="{D64A1DAD-C5A4-4874-A806-3B29F66606A7}"/>
            </a:ext>
          </a:extLst>
        </xdr:cNvPr>
        <xdr:cNvCxnSpPr/>
      </xdr:nvCxnSpPr>
      <xdr:spPr>
        <a:xfrm flipV="1">
          <a:off x="7861300" y="1086040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10160</xdr:rowOff>
    </xdr:from>
    <xdr:to>
      <xdr:col>36</xdr:col>
      <xdr:colOff>165100</xdr:colOff>
      <xdr:row>63</xdr:row>
      <xdr:rowOff>111760</xdr:rowOff>
    </xdr:to>
    <xdr:sp macro="" textlink="">
      <xdr:nvSpPr>
        <xdr:cNvPr id="252" name="楕円 251">
          <a:extLst>
            <a:ext uri="{FF2B5EF4-FFF2-40B4-BE49-F238E27FC236}">
              <a16:creationId xmlns:a16="http://schemas.microsoft.com/office/drawing/2014/main" id="{29E5334C-B1BD-4569-B48C-37C537FA9D19}"/>
            </a:ext>
          </a:extLst>
        </xdr:cNvPr>
        <xdr:cNvSpPr/>
      </xdr:nvSpPr>
      <xdr:spPr>
        <a:xfrm>
          <a:off x="6921500" y="1081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60960</xdr:rowOff>
    </xdr:from>
    <xdr:to>
      <xdr:col>41</xdr:col>
      <xdr:colOff>50800</xdr:colOff>
      <xdr:row>63</xdr:row>
      <xdr:rowOff>60960</xdr:rowOff>
    </xdr:to>
    <xdr:cxnSp macro="">
      <xdr:nvCxnSpPr>
        <xdr:cNvPr id="253" name="直線コネクタ 252">
          <a:extLst>
            <a:ext uri="{FF2B5EF4-FFF2-40B4-BE49-F238E27FC236}">
              <a16:creationId xmlns:a16="http://schemas.microsoft.com/office/drawing/2014/main" id="{3D52ADB7-59E3-491E-BB27-74AFFBB412AB}"/>
            </a:ext>
          </a:extLst>
        </xdr:cNvPr>
        <xdr:cNvCxnSpPr/>
      </xdr:nvCxnSpPr>
      <xdr:spPr>
        <a:xfrm>
          <a:off x="6972300" y="108623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86377</xdr:rowOff>
    </xdr:from>
    <xdr:ext cx="469744" cy="259045"/>
    <xdr:sp macro="" textlink="">
      <xdr:nvSpPr>
        <xdr:cNvPr id="254" name="n_1aveValue【体育館・プール】&#10;一人当たり面積">
          <a:extLst>
            <a:ext uri="{FF2B5EF4-FFF2-40B4-BE49-F238E27FC236}">
              <a16:creationId xmlns:a16="http://schemas.microsoft.com/office/drawing/2014/main" id="{491DA603-868A-4BDE-9B23-1F2D67613B8E}"/>
            </a:ext>
          </a:extLst>
        </xdr:cNvPr>
        <xdr:cNvSpPr txBox="1"/>
      </xdr:nvSpPr>
      <xdr:spPr>
        <a:xfrm>
          <a:off x="9391727" y="1037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21607</xdr:rowOff>
    </xdr:from>
    <xdr:ext cx="469744" cy="259045"/>
    <xdr:sp macro="" textlink="">
      <xdr:nvSpPr>
        <xdr:cNvPr id="255" name="n_2aveValue【体育館・プール】&#10;一人当たり面積">
          <a:extLst>
            <a:ext uri="{FF2B5EF4-FFF2-40B4-BE49-F238E27FC236}">
              <a16:creationId xmlns:a16="http://schemas.microsoft.com/office/drawing/2014/main" id="{E1804FD4-5E35-4B66-A2A7-BB368F43EED3}"/>
            </a:ext>
          </a:extLst>
        </xdr:cNvPr>
        <xdr:cNvSpPr txBox="1"/>
      </xdr:nvSpPr>
      <xdr:spPr>
        <a:xfrm>
          <a:off x="85154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17797</xdr:rowOff>
    </xdr:from>
    <xdr:ext cx="469744" cy="259045"/>
    <xdr:sp macro="" textlink="">
      <xdr:nvSpPr>
        <xdr:cNvPr id="256" name="n_3aveValue【体育館・プール】&#10;一人当たり面積">
          <a:extLst>
            <a:ext uri="{FF2B5EF4-FFF2-40B4-BE49-F238E27FC236}">
              <a16:creationId xmlns:a16="http://schemas.microsoft.com/office/drawing/2014/main" id="{0BEACDA2-4341-4BC0-A464-C2776F29E6B7}"/>
            </a:ext>
          </a:extLst>
        </xdr:cNvPr>
        <xdr:cNvSpPr txBox="1"/>
      </xdr:nvSpPr>
      <xdr:spPr>
        <a:xfrm>
          <a:off x="7626427" y="1030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158767</xdr:rowOff>
    </xdr:from>
    <xdr:ext cx="469744" cy="259045"/>
    <xdr:sp macro="" textlink="">
      <xdr:nvSpPr>
        <xdr:cNvPr id="257" name="n_4aveValue【体育館・プール】&#10;一人当たり面積">
          <a:extLst>
            <a:ext uri="{FF2B5EF4-FFF2-40B4-BE49-F238E27FC236}">
              <a16:creationId xmlns:a16="http://schemas.microsoft.com/office/drawing/2014/main" id="{C50DE5FB-75B0-4945-8DC3-1E7A04AFF18D}"/>
            </a:ext>
          </a:extLst>
        </xdr:cNvPr>
        <xdr:cNvSpPr txBox="1"/>
      </xdr:nvSpPr>
      <xdr:spPr>
        <a:xfrm>
          <a:off x="673742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100982</xdr:rowOff>
    </xdr:from>
    <xdr:ext cx="469744" cy="259045"/>
    <xdr:sp macro="" textlink="">
      <xdr:nvSpPr>
        <xdr:cNvPr id="258" name="n_1mainValue【体育館・プール】&#10;一人当たり面積">
          <a:extLst>
            <a:ext uri="{FF2B5EF4-FFF2-40B4-BE49-F238E27FC236}">
              <a16:creationId xmlns:a16="http://schemas.microsoft.com/office/drawing/2014/main" id="{4B980D69-8DAF-4305-9DD8-5835D2690235}"/>
            </a:ext>
          </a:extLst>
        </xdr:cNvPr>
        <xdr:cNvSpPr txBox="1"/>
      </xdr:nvSpPr>
      <xdr:spPr>
        <a:xfrm>
          <a:off x="9391727" y="1090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100982</xdr:rowOff>
    </xdr:from>
    <xdr:ext cx="469744" cy="259045"/>
    <xdr:sp macro="" textlink="">
      <xdr:nvSpPr>
        <xdr:cNvPr id="259" name="n_2mainValue【体育館・プール】&#10;一人当たり面積">
          <a:extLst>
            <a:ext uri="{FF2B5EF4-FFF2-40B4-BE49-F238E27FC236}">
              <a16:creationId xmlns:a16="http://schemas.microsoft.com/office/drawing/2014/main" id="{A2D83EAC-44E9-498A-8C91-3C174931FAA3}"/>
            </a:ext>
          </a:extLst>
        </xdr:cNvPr>
        <xdr:cNvSpPr txBox="1"/>
      </xdr:nvSpPr>
      <xdr:spPr>
        <a:xfrm>
          <a:off x="8515427" y="1090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102887</xdr:rowOff>
    </xdr:from>
    <xdr:ext cx="469744" cy="259045"/>
    <xdr:sp macro="" textlink="">
      <xdr:nvSpPr>
        <xdr:cNvPr id="260" name="n_3mainValue【体育館・プール】&#10;一人当たり面積">
          <a:extLst>
            <a:ext uri="{FF2B5EF4-FFF2-40B4-BE49-F238E27FC236}">
              <a16:creationId xmlns:a16="http://schemas.microsoft.com/office/drawing/2014/main" id="{9B68A6C9-AD01-4D8B-9A0B-147DAE809702}"/>
            </a:ext>
          </a:extLst>
        </xdr:cNvPr>
        <xdr:cNvSpPr txBox="1"/>
      </xdr:nvSpPr>
      <xdr:spPr>
        <a:xfrm>
          <a:off x="7626427" y="1090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102887</xdr:rowOff>
    </xdr:from>
    <xdr:ext cx="469744" cy="259045"/>
    <xdr:sp macro="" textlink="">
      <xdr:nvSpPr>
        <xdr:cNvPr id="261" name="n_4mainValue【体育館・プール】&#10;一人当たり面積">
          <a:extLst>
            <a:ext uri="{FF2B5EF4-FFF2-40B4-BE49-F238E27FC236}">
              <a16:creationId xmlns:a16="http://schemas.microsoft.com/office/drawing/2014/main" id="{E0F00318-DA73-4E65-A8B3-1EB9CCD90745}"/>
            </a:ext>
          </a:extLst>
        </xdr:cNvPr>
        <xdr:cNvSpPr txBox="1"/>
      </xdr:nvSpPr>
      <xdr:spPr>
        <a:xfrm>
          <a:off x="6737427" y="1090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50502708-C204-43BB-B1A2-24F4C306863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7947D310-293F-46D1-83CE-C7B07FAF2E5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F2802954-B0B9-424F-8714-61204136CCE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4E21B812-7474-40D1-80A8-7FF651DEFDC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71D09C64-C1E5-4B91-AE19-3CAD0097ACE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6C3E4F0C-B79F-4741-8203-433BB7B7931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15BEED60-3CF9-4A39-8DDF-8A5F9E48C694}"/>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57A07989-4AD5-41EE-9EA7-5CBEDE79608B}"/>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1117E657-42AD-41D7-B3D4-DC994261801E}"/>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A63762CC-EC88-4345-B529-640D799C999F}"/>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CB782E81-3703-46EE-97D0-B5356A75EBCD}"/>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3" name="直線コネクタ 272">
          <a:extLst>
            <a:ext uri="{FF2B5EF4-FFF2-40B4-BE49-F238E27FC236}">
              <a16:creationId xmlns:a16="http://schemas.microsoft.com/office/drawing/2014/main" id="{30C64D53-065F-456B-B64F-98FB6E6D73E2}"/>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4" name="テキスト ボックス 273">
          <a:extLst>
            <a:ext uri="{FF2B5EF4-FFF2-40B4-BE49-F238E27FC236}">
              <a16:creationId xmlns:a16="http://schemas.microsoft.com/office/drawing/2014/main" id="{D4F2F870-9234-4DC8-B0DC-9978B38B77F3}"/>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5" name="直線コネクタ 274">
          <a:extLst>
            <a:ext uri="{FF2B5EF4-FFF2-40B4-BE49-F238E27FC236}">
              <a16:creationId xmlns:a16="http://schemas.microsoft.com/office/drawing/2014/main" id="{CD500F8C-4AF9-4B02-AA95-45FBF1FA76BE}"/>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6" name="テキスト ボックス 275">
          <a:extLst>
            <a:ext uri="{FF2B5EF4-FFF2-40B4-BE49-F238E27FC236}">
              <a16:creationId xmlns:a16="http://schemas.microsoft.com/office/drawing/2014/main" id="{21C3ED6E-A8F5-412C-B0C1-E15953B5B63E}"/>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7" name="直線コネクタ 276">
          <a:extLst>
            <a:ext uri="{FF2B5EF4-FFF2-40B4-BE49-F238E27FC236}">
              <a16:creationId xmlns:a16="http://schemas.microsoft.com/office/drawing/2014/main" id="{F4C81633-0ACC-4B5E-A511-A9B409FFB1D1}"/>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8" name="テキスト ボックス 277">
          <a:extLst>
            <a:ext uri="{FF2B5EF4-FFF2-40B4-BE49-F238E27FC236}">
              <a16:creationId xmlns:a16="http://schemas.microsoft.com/office/drawing/2014/main" id="{033DB0AC-34CB-4464-93A1-1522FA86BAC7}"/>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9" name="直線コネクタ 278">
          <a:extLst>
            <a:ext uri="{FF2B5EF4-FFF2-40B4-BE49-F238E27FC236}">
              <a16:creationId xmlns:a16="http://schemas.microsoft.com/office/drawing/2014/main" id="{FA34691B-57D4-45D6-8648-F0D9BC7E6388}"/>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0" name="テキスト ボックス 279">
          <a:extLst>
            <a:ext uri="{FF2B5EF4-FFF2-40B4-BE49-F238E27FC236}">
              <a16:creationId xmlns:a16="http://schemas.microsoft.com/office/drawing/2014/main" id="{B7D8B803-6635-47A9-8398-831A0336C84D}"/>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a:extLst>
            <a:ext uri="{FF2B5EF4-FFF2-40B4-BE49-F238E27FC236}">
              <a16:creationId xmlns:a16="http://schemas.microsoft.com/office/drawing/2014/main" id="{DC9E3BB0-36C5-4472-8063-6DFF0183407D}"/>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2" name="テキスト ボックス 281">
          <a:extLst>
            <a:ext uri="{FF2B5EF4-FFF2-40B4-BE49-F238E27FC236}">
              <a16:creationId xmlns:a16="http://schemas.microsoft.com/office/drawing/2014/main" id="{79CDABDC-E4E9-4B22-9589-3426ABCA9CDF}"/>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a:extLst>
            <a:ext uri="{FF2B5EF4-FFF2-40B4-BE49-F238E27FC236}">
              <a16:creationId xmlns:a16="http://schemas.microsoft.com/office/drawing/2014/main" id="{FEA5C9E9-B15D-4609-9185-7C235F8830F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159258</xdr:rowOff>
    </xdr:from>
    <xdr:to>
      <xdr:col>24</xdr:col>
      <xdr:colOff>62865</xdr:colOff>
      <xdr:row>86</xdr:row>
      <xdr:rowOff>15239</xdr:rowOff>
    </xdr:to>
    <xdr:cxnSp macro="">
      <xdr:nvCxnSpPr>
        <xdr:cNvPr id="284" name="直線コネクタ 283">
          <a:extLst>
            <a:ext uri="{FF2B5EF4-FFF2-40B4-BE49-F238E27FC236}">
              <a16:creationId xmlns:a16="http://schemas.microsoft.com/office/drawing/2014/main" id="{7FDCE21C-7F0B-45CD-A790-F7891B106D2F}"/>
            </a:ext>
          </a:extLst>
        </xdr:cNvPr>
        <xdr:cNvCxnSpPr/>
      </xdr:nvCxnSpPr>
      <xdr:spPr>
        <a:xfrm flipV="1">
          <a:off x="4634865" y="13360908"/>
          <a:ext cx="0" cy="1399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19066</xdr:rowOff>
    </xdr:from>
    <xdr:ext cx="405111" cy="259045"/>
    <xdr:sp macro="" textlink="">
      <xdr:nvSpPr>
        <xdr:cNvPr id="285" name="【福祉施設】&#10;有形固定資産減価償却率最小値テキスト">
          <a:extLst>
            <a:ext uri="{FF2B5EF4-FFF2-40B4-BE49-F238E27FC236}">
              <a16:creationId xmlns:a16="http://schemas.microsoft.com/office/drawing/2014/main" id="{5E984DE2-4877-4200-949E-507993104B2A}"/>
            </a:ext>
          </a:extLst>
        </xdr:cNvPr>
        <xdr:cNvSpPr txBox="1"/>
      </xdr:nvSpPr>
      <xdr:spPr>
        <a:xfrm>
          <a:off x="4673600" y="1476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15239</xdr:rowOff>
    </xdr:from>
    <xdr:to>
      <xdr:col>24</xdr:col>
      <xdr:colOff>152400</xdr:colOff>
      <xdr:row>86</xdr:row>
      <xdr:rowOff>15239</xdr:rowOff>
    </xdr:to>
    <xdr:cxnSp macro="">
      <xdr:nvCxnSpPr>
        <xdr:cNvPr id="286" name="直線コネクタ 285">
          <a:extLst>
            <a:ext uri="{FF2B5EF4-FFF2-40B4-BE49-F238E27FC236}">
              <a16:creationId xmlns:a16="http://schemas.microsoft.com/office/drawing/2014/main" id="{5110AC7E-797E-4AF5-94A0-C29A4DCF4D3F}"/>
            </a:ext>
          </a:extLst>
        </xdr:cNvPr>
        <xdr:cNvCxnSpPr/>
      </xdr:nvCxnSpPr>
      <xdr:spPr>
        <a:xfrm>
          <a:off x="4546600" y="1475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105935</xdr:rowOff>
    </xdr:from>
    <xdr:ext cx="405111" cy="259045"/>
    <xdr:sp macro="" textlink="">
      <xdr:nvSpPr>
        <xdr:cNvPr id="287" name="【福祉施設】&#10;有形固定資産減価償却率最大値テキスト">
          <a:extLst>
            <a:ext uri="{FF2B5EF4-FFF2-40B4-BE49-F238E27FC236}">
              <a16:creationId xmlns:a16="http://schemas.microsoft.com/office/drawing/2014/main" id="{3F1A350E-670B-4644-B3F9-AB89E06C5212}"/>
            </a:ext>
          </a:extLst>
        </xdr:cNvPr>
        <xdr:cNvSpPr txBox="1"/>
      </xdr:nvSpPr>
      <xdr:spPr>
        <a:xfrm>
          <a:off x="4673600" y="13136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159258</xdr:rowOff>
    </xdr:from>
    <xdr:to>
      <xdr:col>24</xdr:col>
      <xdr:colOff>152400</xdr:colOff>
      <xdr:row>77</xdr:row>
      <xdr:rowOff>159258</xdr:rowOff>
    </xdr:to>
    <xdr:cxnSp macro="">
      <xdr:nvCxnSpPr>
        <xdr:cNvPr id="288" name="直線コネクタ 287">
          <a:extLst>
            <a:ext uri="{FF2B5EF4-FFF2-40B4-BE49-F238E27FC236}">
              <a16:creationId xmlns:a16="http://schemas.microsoft.com/office/drawing/2014/main" id="{E8B048D5-A634-4B68-8CE8-FC51E14C6092}"/>
            </a:ext>
          </a:extLst>
        </xdr:cNvPr>
        <xdr:cNvCxnSpPr/>
      </xdr:nvCxnSpPr>
      <xdr:spPr>
        <a:xfrm>
          <a:off x="4546600" y="13360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148607</xdr:rowOff>
    </xdr:from>
    <xdr:ext cx="405111" cy="259045"/>
    <xdr:sp macro="" textlink="">
      <xdr:nvSpPr>
        <xdr:cNvPr id="289" name="【福祉施設】&#10;有形固定資産減価償却率平均値テキスト">
          <a:extLst>
            <a:ext uri="{FF2B5EF4-FFF2-40B4-BE49-F238E27FC236}">
              <a16:creationId xmlns:a16="http://schemas.microsoft.com/office/drawing/2014/main" id="{B27D8A93-0860-4965-A5CC-259802998479}"/>
            </a:ext>
          </a:extLst>
        </xdr:cNvPr>
        <xdr:cNvSpPr txBox="1"/>
      </xdr:nvSpPr>
      <xdr:spPr>
        <a:xfrm>
          <a:off x="4673600" y="13864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170180</xdr:rowOff>
    </xdr:from>
    <xdr:to>
      <xdr:col>24</xdr:col>
      <xdr:colOff>114300</xdr:colOff>
      <xdr:row>81</xdr:row>
      <xdr:rowOff>100330</xdr:rowOff>
    </xdr:to>
    <xdr:sp macro="" textlink="">
      <xdr:nvSpPr>
        <xdr:cNvPr id="290" name="フローチャート: 判断 289">
          <a:extLst>
            <a:ext uri="{FF2B5EF4-FFF2-40B4-BE49-F238E27FC236}">
              <a16:creationId xmlns:a16="http://schemas.microsoft.com/office/drawing/2014/main" id="{029BCFB2-871A-494D-A501-D35475D4D267}"/>
            </a:ext>
          </a:extLst>
        </xdr:cNvPr>
        <xdr:cNvSpPr/>
      </xdr:nvSpPr>
      <xdr:spPr>
        <a:xfrm>
          <a:off x="45847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147320</xdr:rowOff>
    </xdr:from>
    <xdr:to>
      <xdr:col>20</xdr:col>
      <xdr:colOff>38100</xdr:colOff>
      <xdr:row>81</xdr:row>
      <xdr:rowOff>77470</xdr:rowOff>
    </xdr:to>
    <xdr:sp macro="" textlink="">
      <xdr:nvSpPr>
        <xdr:cNvPr id="291" name="フローチャート: 判断 290">
          <a:extLst>
            <a:ext uri="{FF2B5EF4-FFF2-40B4-BE49-F238E27FC236}">
              <a16:creationId xmlns:a16="http://schemas.microsoft.com/office/drawing/2014/main" id="{49093927-C4FE-4BAD-AF5C-77099261E4FB}"/>
            </a:ext>
          </a:extLst>
        </xdr:cNvPr>
        <xdr:cNvSpPr/>
      </xdr:nvSpPr>
      <xdr:spPr>
        <a:xfrm>
          <a:off x="3746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30735</xdr:rowOff>
    </xdr:from>
    <xdr:to>
      <xdr:col>15</xdr:col>
      <xdr:colOff>101600</xdr:colOff>
      <xdr:row>80</xdr:row>
      <xdr:rowOff>132335</xdr:rowOff>
    </xdr:to>
    <xdr:sp macro="" textlink="">
      <xdr:nvSpPr>
        <xdr:cNvPr id="292" name="フローチャート: 判断 291">
          <a:extLst>
            <a:ext uri="{FF2B5EF4-FFF2-40B4-BE49-F238E27FC236}">
              <a16:creationId xmlns:a16="http://schemas.microsoft.com/office/drawing/2014/main" id="{EA442844-84FF-46D7-97D6-288F8CB62A8E}"/>
            </a:ext>
          </a:extLst>
        </xdr:cNvPr>
        <xdr:cNvSpPr/>
      </xdr:nvSpPr>
      <xdr:spPr>
        <a:xfrm>
          <a:off x="2857500" y="1374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1015</xdr:rowOff>
    </xdr:from>
    <xdr:to>
      <xdr:col>10</xdr:col>
      <xdr:colOff>165100</xdr:colOff>
      <xdr:row>80</xdr:row>
      <xdr:rowOff>102615</xdr:rowOff>
    </xdr:to>
    <xdr:sp macro="" textlink="">
      <xdr:nvSpPr>
        <xdr:cNvPr id="293" name="フローチャート: 判断 292">
          <a:extLst>
            <a:ext uri="{FF2B5EF4-FFF2-40B4-BE49-F238E27FC236}">
              <a16:creationId xmlns:a16="http://schemas.microsoft.com/office/drawing/2014/main" id="{2D74F281-FFE6-441E-A1A6-9A57D83C9C00}"/>
            </a:ext>
          </a:extLst>
        </xdr:cNvPr>
        <xdr:cNvSpPr/>
      </xdr:nvSpPr>
      <xdr:spPr>
        <a:xfrm>
          <a:off x="1968500" y="1371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119887</xdr:rowOff>
    </xdr:from>
    <xdr:to>
      <xdr:col>6</xdr:col>
      <xdr:colOff>38100</xdr:colOff>
      <xdr:row>80</xdr:row>
      <xdr:rowOff>50037</xdr:rowOff>
    </xdr:to>
    <xdr:sp macro="" textlink="">
      <xdr:nvSpPr>
        <xdr:cNvPr id="294" name="フローチャート: 判断 293">
          <a:extLst>
            <a:ext uri="{FF2B5EF4-FFF2-40B4-BE49-F238E27FC236}">
              <a16:creationId xmlns:a16="http://schemas.microsoft.com/office/drawing/2014/main" id="{2CBD74F5-8996-4E86-B6EE-31EFC87E8995}"/>
            </a:ext>
          </a:extLst>
        </xdr:cNvPr>
        <xdr:cNvSpPr/>
      </xdr:nvSpPr>
      <xdr:spPr>
        <a:xfrm>
          <a:off x="1079500" y="1366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9D3231D9-35F4-4AD2-8AE9-3752464D3F0D}"/>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181C2C1E-3880-4CDB-94F7-FA7EFE235E07}"/>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2012F870-9B46-4CF8-8206-08521900AEEF}"/>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31E6B254-8534-44D7-AFEC-213FBF1EBEC3}"/>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41091D34-EE44-47E8-847D-1E50F70A0002}"/>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67311</xdr:rowOff>
    </xdr:from>
    <xdr:to>
      <xdr:col>24</xdr:col>
      <xdr:colOff>114300</xdr:colOff>
      <xdr:row>80</xdr:row>
      <xdr:rowOff>168911</xdr:rowOff>
    </xdr:to>
    <xdr:sp macro="" textlink="">
      <xdr:nvSpPr>
        <xdr:cNvPr id="300" name="楕円 299">
          <a:extLst>
            <a:ext uri="{FF2B5EF4-FFF2-40B4-BE49-F238E27FC236}">
              <a16:creationId xmlns:a16="http://schemas.microsoft.com/office/drawing/2014/main" id="{C736372A-8457-4526-B9E6-02B6EB6EF252}"/>
            </a:ext>
          </a:extLst>
        </xdr:cNvPr>
        <xdr:cNvSpPr/>
      </xdr:nvSpPr>
      <xdr:spPr>
        <a:xfrm>
          <a:off x="4584700" y="1378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90188</xdr:rowOff>
    </xdr:from>
    <xdr:ext cx="405111" cy="259045"/>
    <xdr:sp macro="" textlink="">
      <xdr:nvSpPr>
        <xdr:cNvPr id="301" name="【福祉施設】&#10;有形固定資産減価償却率該当値テキスト">
          <a:extLst>
            <a:ext uri="{FF2B5EF4-FFF2-40B4-BE49-F238E27FC236}">
              <a16:creationId xmlns:a16="http://schemas.microsoft.com/office/drawing/2014/main" id="{4A484C2B-F2A3-4375-B99A-AE9B24515E04}"/>
            </a:ext>
          </a:extLst>
        </xdr:cNvPr>
        <xdr:cNvSpPr txBox="1"/>
      </xdr:nvSpPr>
      <xdr:spPr>
        <a:xfrm>
          <a:off x="4673600" y="1363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156463</xdr:rowOff>
    </xdr:from>
    <xdr:to>
      <xdr:col>20</xdr:col>
      <xdr:colOff>38100</xdr:colOff>
      <xdr:row>80</xdr:row>
      <xdr:rowOff>86613</xdr:rowOff>
    </xdr:to>
    <xdr:sp macro="" textlink="">
      <xdr:nvSpPr>
        <xdr:cNvPr id="302" name="楕円 301">
          <a:extLst>
            <a:ext uri="{FF2B5EF4-FFF2-40B4-BE49-F238E27FC236}">
              <a16:creationId xmlns:a16="http://schemas.microsoft.com/office/drawing/2014/main" id="{87C8EA66-E6A0-49D6-9296-352C3EBB4032}"/>
            </a:ext>
          </a:extLst>
        </xdr:cNvPr>
        <xdr:cNvSpPr/>
      </xdr:nvSpPr>
      <xdr:spPr>
        <a:xfrm>
          <a:off x="3746500" y="1370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35813</xdr:rowOff>
    </xdr:from>
    <xdr:to>
      <xdr:col>24</xdr:col>
      <xdr:colOff>63500</xdr:colOff>
      <xdr:row>80</xdr:row>
      <xdr:rowOff>118111</xdr:rowOff>
    </xdr:to>
    <xdr:cxnSp macro="">
      <xdr:nvCxnSpPr>
        <xdr:cNvPr id="303" name="直線コネクタ 302">
          <a:extLst>
            <a:ext uri="{FF2B5EF4-FFF2-40B4-BE49-F238E27FC236}">
              <a16:creationId xmlns:a16="http://schemas.microsoft.com/office/drawing/2014/main" id="{C2502582-CBA0-463D-8152-3AE1CEEFD9D2}"/>
            </a:ext>
          </a:extLst>
        </xdr:cNvPr>
        <xdr:cNvCxnSpPr/>
      </xdr:nvCxnSpPr>
      <xdr:spPr>
        <a:xfrm>
          <a:off x="3797300" y="13751813"/>
          <a:ext cx="838200" cy="8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74168</xdr:rowOff>
    </xdr:from>
    <xdr:to>
      <xdr:col>15</xdr:col>
      <xdr:colOff>101600</xdr:colOff>
      <xdr:row>80</xdr:row>
      <xdr:rowOff>4318</xdr:rowOff>
    </xdr:to>
    <xdr:sp macro="" textlink="">
      <xdr:nvSpPr>
        <xdr:cNvPr id="304" name="楕円 303">
          <a:extLst>
            <a:ext uri="{FF2B5EF4-FFF2-40B4-BE49-F238E27FC236}">
              <a16:creationId xmlns:a16="http://schemas.microsoft.com/office/drawing/2014/main" id="{7F01C029-4EE0-468D-BDBE-E630ED32D3E1}"/>
            </a:ext>
          </a:extLst>
        </xdr:cNvPr>
        <xdr:cNvSpPr/>
      </xdr:nvSpPr>
      <xdr:spPr>
        <a:xfrm>
          <a:off x="2857500" y="1361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124968</xdr:rowOff>
    </xdr:from>
    <xdr:to>
      <xdr:col>19</xdr:col>
      <xdr:colOff>177800</xdr:colOff>
      <xdr:row>80</xdr:row>
      <xdr:rowOff>35813</xdr:rowOff>
    </xdr:to>
    <xdr:cxnSp macro="">
      <xdr:nvCxnSpPr>
        <xdr:cNvPr id="305" name="直線コネクタ 304">
          <a:extLst>
            <a:ext uri="{FF2B5EF4-FFF2-40B4-BE49-F238E27FC236}">
              <a16:creationId xmlns:a16="http://schemas.microsoft.com/office/drawing/2014/main" id="{8EC832E0-670E-4648-8371-C4343B6831EE}"/>
            </a:ext>
          </a:extLst>
        </xdr:cNvPr>
        <xdr:cNvCxnSpPr/>
      </xdr:nvCxnSpPr>
      <xdr:spPr>
        <a:xfrm>
          <a:off x="2908300" y="13669518"/>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161037</xdr:rowOff>
    </xdr:from>
    <xdr:to>
      <xdr:col>10</xdr:col>
      <xdr:colOff>165100</xdr:colOff>
      <xdr:row>79</xdr:row>
      <xdr:rowOff>91187</xdr:rowOff>
    </xdr:to>
    <xdr:sp macro="" textlink="">
      <xdr:nvSpPr>
        <xdr:cNvPr id="306" name="楕円 305">
          <a:extLst>
            <a:ext uri="{FF2B5EF4-FFF2-40B4-BE49-F238E27FC236}">
              <a16:creationId xmlns:a16="http://schemas.microsoft.com/office/drawing/2014/main" id="{359C6535-42E4-4C89-A248-1AF295361D60}"/>
            </a:ext>
          </a:extLst>
        </xdr:cNvPr>
        <xdr:cNvSpPr/>
      </xdr:nvSpPr>
      <xdr:spPr>
        <a:xfrm>
          <a:off x="1968500" y="1353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40387</xdr:rowOff>
    </xdr:from>
    <xdr:to>
      <xdr:col>15</xdr:col>
      <xdr:colOff>50800</xdr:colOff>
      <xdr:row>79</xdr:row>
      <xdr:rowOff>124968</xdr:rowOff>
    </xdr:to>
    <xdr:cxnSp macro="">
      <xdr:nvCxnSpPr>
        <xdr:cNvPr id="307" name="直線コネクタ 306">
          <a:extLst>
            <a:ext uri="{FF2B5EF4-FFF2-40B4-BE49-F238E27FC236}">
              <a16:creationId xmlns:a16="http://schemas.microsoft.com/office/drawing/2014/main" id="{81A03BBF-AF02-40A4-B24A-7ECAD000E26A}"/>
            </a:ext>
          </a:extLst>
        </xdr:cNvPr>
        <xdr:cNvCxnSpPr/>
      </xdr:nvCxnSpPr>
      <xdr:spPr>
        <a:xfrm>
          <a:off x="2019300" y="13584937"/>
          <a:ext cx="889000" cy="84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78739</xdr:rowOff>
    </xdr:from>
    <xdr:to>
      <xdr:col>6</xdr:col>
      <xdr:colOff>38100</xdr:colOff>
      <xdr:row>79</xdr:row>
      <xdr:rowOff>8889</xdr:rowOff>
    </xdr:to>
    <xdr:sp macro="" textlink="">
      <xdr:nvSpPr>
        <xdr:cNvPr id="308" name="楕円 307">
          <a:extLst>
            <a:ext uri="{FF2B5EF4-FFF2-40B4-BE49-F238E27FC236}">
              <a16:creationId xmlns:a16="http://schemas.microsoft.com/office/drawing/2014/main" id="{34352E27-6D86-47FE-9A84-C15AE1AE7170}"/>
            </a:ext>
          </a:extLst>
        </xdr:cNvPr>
        <xdr:cNvSpPr/>
      </xdr:nvSpPr>
      <xdr:spPr>
        <a:xfrm>
          <a:off x="1079500" y="1345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129539</xdr:rowOff>
    </xdr:from>
    <xdr:to>
      <xdr:col>10</xdr:col>
      <xdr:colOff>114300</xdr:colOff>
      <xdr:row>79</xdr:row>
      <xdr:rowOff>40387</xdr:rowOff>
    </xdr:to>
    <xdr:cxnSp macro="">
      <xdr:nvCxnSpPr>
        <xdr:cNvPr id="309" name="直線コネクタ 308">
          <a:extLst>
            <a:ext uri="{FF2B5EF4-FFF2-40B4-BE49-F238E27FC236}">
              <a16:creationId xmlns:a16="http://schemas.microsoft.com/office/drawing/2014/main" id="{279717E1-FC2A-4718-ACEE-330BA1F9B1A7}"/>
            </a:ext>
          </a:extLst>
        </xdr:cNvPr>
        <xdr:cNvCxnSpPr/>
      </xdr:nvCxnSpPr>
      <xdr:spPr>
        <a:xfrm>
          <a:off x="1130300" y="13502639"/>
          <a:ext cx="889000" cy="8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68597</xdr:rowOff>
    </xdr:from>
    <xdr:ext cx="405111" cy="259045"/>
    <xdr:sp macro="" textlink="">
      <xdr:nvSpPr>
        <xdr:cNvPr id="310" name="n_1aveValue【福祉施設】&#10;有形固定資産減価償却率">
          <a:extLst>
            <a:ext uri="{FF2B5EF4-FFF2-40B4-BE49-F238E27FC236}">
              <a16:creationId xmlns:a16="http://schemas.microsoft.com/office/drawing/2014/main" id="{85BAB68B-CAC4-4A0E-A059-82D6CA02E062}"/>
            </a:ext>
          </a:extLst>
        </xdr:cNvPr>
        <xdr:cNvSpPr txBox="1"/>
      </xdr:nvSpPr>
      <xdr:spPr>
        <a:xfrm>
          <a:off x="3582044" y="1395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123462</xdr:rowOff>
    </xdr:from>
    <xdr:ext cx="405111" cy="259045"/>
    <xdr:sp macro="" textlink="">
      <xdr:nvSpPr>
        <xdr:cNvPr id="311" name="n_2aveValue【福祉施設】&#10;有形固定資産減価償却率">
          <a:extLst>
            <a:ext uri="{FF2B5EF4-FFF2-40B4-BE49-F238E27FC236}">
              <a16:creationId xmlns:a16="http://schemas.microsoft.com/office/drawing/2014/main" id="{19C4D7D6-2EDC-4E07-B69B-F1BD8D5A87A3}"/>
            </a:ext>
          </a:extLst>
        </xdr:cNvPr>
        <xdr:cNvSpPr txBox="1"/>
      </xdr:nvSpPr>
      <xdr:spPr>
        <a:xfrm>
          <a:off x="2705744" y="13839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93742</xdr:rowOff>
    </xdr:from>
    <xdr:ext cx="405111" cy="259045"/>
    <xdr:sp macro="" textlink="">
      <xdr:nvSpPr>
        <xdr:cNvPr id="312" name="n_3aveValue【福祉施設】&#10;有形固定資産減価償却率">
          <a:extLst>
            <a:ext uri="{FF2B5EF4-FFF2-40B4-BE49-F238E27FC236}">
              <a16:creationId xmlns:a16="http://schemas.microsoft.com/office/drawing/2014/main" id="{25A3136D-31CD-4175-9AEC-1FFB2231A5F0}"/>
            </a:ext>
          </a:extLst>
        </xdr:cNvPr>
        <xdr:cNvSpPr txBox="1"/>
      </xdr:nvSpPr>
      <xdr:spPr>
        <a:xfrm>
          <a:off x="1816744" y="13809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41164</xdr:rowOff>
    </xdr:from>
    <xdr:ext cx="405111" cy="259045"/>
    <xdr:sp macro="" textlink="">
      <xdr:nvSpPr>
        <xdr:cNvPr id="313" name="n_4aveValue【福祉施設】&#10;有形固定資産減価償却率">
          <a:extLst>
            <a:ext uri="{FF2B5EF4-FFF2-40B4-BE49-F238E27FC236}">
              <a16:creationId xmlns:a16="http://schemas.microsoft.com/office/drawing/2014/main" id="{DBDC73DD-E9DF-482E-B99A-FE028987B7CA}"/>
            </a:ext>
          </a:extLst>
        </xdr:cNvPr>
        <xdr:cNvSpPr txBox="1"/>
      </xdr:nvSpPr>
      <xdr:spPr>
        <a:xfrm>
          <a:off x="927744" y="13757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103140</xdr:rowOff>
    </xdr:from>
    <xdr:ext cx="405111" cy="259045"/>
    <xdr:sp macro="" textlink="">
      <xdr:nvSpPr>
        <xdr:cNvPr id="314" name="n_1mainValue【福祉施設】&#10;有形固定資産減価償却率">
          <a:extLst>
            <a:ext uri="{FF2B5EF4-FFF2-40B4-BE49-F238E27FC236}">
              <a16:creationId xmlns:a16="http://schemas.microsoft.com/office/drawing/2014/main" id="{ED6C258F-5AA5-478C-AD5E-F1DB991E3082}"/>
            </a:ext>
          </a:extLst>
        </xdr:cNvPr>
        <xdr:cNvSpPr txBox="1"/>
      </xdr:nvSpPr>
      <xdr:spPr>
        <a:xfrm>
          <a:off x="3582044" y="13476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20845</xdr:rowOff>
    </xdr:from>
    <xdr:ext cx="405111" cy="259045"/>
    <xdr:sp macro="" textlink="">
      <xdr:nvSpPr>
        <xdr:cNvPr id="315" name="n_2mainValue【福祉施設】&#10;有形固定資産減価償却率">
          <a:extLst>
            <a:ext uri="{FF2B5EF4-FFF2-40B4-BE49-F238E27FC236}">
              <a16:creationId xmlns:a16="http://schemas.microsoft.com/office/drawing/2014/main" id="{A284080A-674B-4DE9-A47F-ABB8742E2620}"/>
            </a:ext>
          </a:extLst>
        </xdr:cNvPr>
        <xdr:cNvSpPr txBox="1"/>
      </xdr:nvSpPr>
      <xdr:spPr>
        <a:xfrm>
          <a:off x="2705744" y="13393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107714</xdr:rowOff>
    </xdr:from>
    <xdr:ext cx="405111" cy="259045"/>
    <xdr:sp macro="" textlink="">
      <xdr:nvSpPr>
        <xdr:cNvPr id="316" name="n_3mainValue【福祉施設】&#10;有形固定資産減価償却率">
          <a:extLst>
            <a:ext uri="{FF2B5EF4-FFF2-40B4-BE49-F238E27FC236}">
              <a16:creationId xmlns:a16="http://schemas.microsoft.com/office/drawing/2014/main" id="{769BDD41-EC17-43BF-A2FC-92F8A37BFD9E}"/>
            </a:ext>
          </a:extLst>
        </xdr:cNvPr>
        <xdr:cNvSpPr txBox="1"/>
      </xdr:nvSpPr>
      <xdr:spPr>
        <a:xfrm>
          <a:off x="1816744" y="13309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25416</xdr:rowOff>
    </xdr:from>
    <xdr:ext cx="405111" cy="259045"/>
    <xdr:sp macro="" textlink="">
      <xdr:nvSpPr>
        <xdr:cNvPr id="317" name="n_4mainValue【福祉施設】&#10;有形固定資産減価償却率">
          <a:extLst>
            <a:ext uri="{FF2B5EF4-FFF2-40B4-BE49-F238E27FC236}">
              <a16:creationId xmlns:a16="http://schemas.microsoft.com/office/drawing/2014/main" id="{7D3DB415-E827-471F-AC7E-ECD9F88C51CF}"/>
            </a:ext>
          </a:extLst>
        </xdr:cNvPr>
        <xdr:cNvSpPr txBox="1"/>
      </xdr:nvSpPr>
      <xdr:spPr>
        <a:xfrm>
          <a:off x="927744" y="13227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a:extLst>
            <a:ext uri="{FF2B5EF4-FFF2-40B4-BE49-F238E27FC236}">
              <a16:creationId xmlns:a16="http://schemas.microsoft.com/office/drawing/2014/main" id="{E4CCBF6F-D0EE-4BF2-BC21-4AA5B26A9B5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a:extLst>
            <a:ext uri="{FF2B5EF4-FFF2-40B4-BE49-F238E27FC236}">
              <a16:creationId xmlns:a16="http://schemas.microsoft.com/office/drawing/2014/main" id="{D54E94D2-1274-452A-B09B-CDE12173688F}"/>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a:extLst>
            <a:ext uri="{FF2B5EF4-FFF2-40B4-BE49-F238E27FC236}">
              <a16:creationId xmlns:a16="http://schemas.microsoft.com/office/drawing/2014/main" id="{1C62563B-6F09-468F-889B-2F950EA93123}"/>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a:extLst>
            <a:ext uri="{FF2B5EF4-FFF2-40B4-BE49-F238E27FC236}">
              <a16:creationId xmlns:a16="http://schemas.microsoft.com/office/drawing/2014/main" id="{AA1A9DA3-A79E-461B-91EB-0603F96CD15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a:extLst>
            <a:ext uri="{FF2B5EF4-FFF2-40B4-BE49-F238E27FC236}">
              <a16:creationId xmlns:a16="http://schemas.microsoft.com/office/drawing/2014/main" id="{E581F172-D636-4943-A6A7-487F8DE2FE7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a:extLst>
            <a:ext uri="{FF2B5EF4-FFF2-40B4-BE49-F238E27FC236}">
              <a16:creationId xmlns:a16="http://schemas.microsoft.com/office/drawing/2014/main" id="{F01BAB3F-5D66-47E7-BA63-D0040C198E73}"/>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a:extLst>
            <a:ext uri="{FF2B5EF4-FFF2-40B4-BE49-F238E27FC236}">
              <a16:creationId xmlns:a16="http://schemas.microsoft.com/office/drawing/2014/main" id="{792581ED-808E-4885-8AD5-083261AA7903}"/>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a:extLst>
            <a:ext uri="{FF2B5EF4-FFF2-40B4-BE49-F238E27FC236}">
              <a16:creationId xmlns:a16="http://schemas.microsoft.com/office/drawing/2014/main" id="{6873E551-3059-4176-9037-5C0F7E0AD9E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a:extLst>
            <a:ext uri="{FF2B5EF4-FFF2-40B4-BE49-F238E27FC236}">
              <a16:creationId xmlns:a16="http://schemas.microsoft.com/office/drawing/2014/main" id="{6AC75F4D-4C5D-49FE-B50E-D9C687C303FC}"/>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a:extLst>
            <a:ext uri="{FF2B5EF4-FFF2-40B4-BE49-F238E27FC236}">
              <a16:creationId xmlns:a16="http://schemas.microsoft.com/office/drawing/2014/main" id="{2A494727-CB08-443C-98CB-7AFAEEE36CC6}"/>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8" name="直線コネクタ 327">
          <a:extLst>
            <a:ext uri="{FF2B5EF4-FFF2-40B4-BE49-F238E27FC236}">
              <a16:creationId xmlns:a16="http://schemas.microsoft.com/office/drawing/2014/main" id="{0A7B1F68-EA24-4D6B-8E3C-2B5BD533F0DC}"/>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9" name="テキスト ボックス 328">
          <a:extLst>
            <a:ext uri="{FF2B5EF4-FFF2-40B4-BE49-F238E27FC236}">
              <a16:creationId xmlns:a16="http://schemas.microsoft.com/office/drawing/2014/main" id="{454FFA2F-5F19-44BD-A7EF-F303385695A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0" name="直線コネクタ 329">
          <a:extLst>
            <a:ext uri="{FF2B5EF4-FFF2-40B4-BE49-F238E27FC236}">
              <a16:creationId xmlns:a16="http://schemas.microsoft.com/office/drawing/2014/main" id="{928BD72C-628D-4D6E-8C77-11C6CC797471}"/>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1" name="テキスト ボックス 330">
          <a:extLst>
            <a:ext uri="{FF2B5EF4-FFF2-40B4-BE49-F238E27FC236}">
              <a16:creationId xmlns:a16="http://schemas.microsoft.com/office/drawing/2014/main" id="{0A650764-5F8B-4143-B03C-E481B197B573}"/>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2" name="直線コネクタ 331">
          <a:extLst>
            <a:ext uri="{FF2B5EF4-FFF2-40B4-BE49-F238E27FC236}">
              <a16:creationId xmlns:a16="http://schemas.microsoft.com/office/drawing/2014/main" id="{72C73CF6-69CA-4A27-8B22-6E876BD1FB84}"/>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3" name="テキスト ボックス 332">
          <a:extLst>
            <a:ext uri="{FF2B5EF4-FFF2-40B4-BE49-F238E27FC236}">
              <a16:creationId xmlns:a16="http://schemas.microsoft.com/office/drawing/2014/main" id="{359077DB-766B-4E26-9504-5639FBCEE737}"/>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4" name="直線コネクタ 333">
          <a:extLst>
            <a:ext uri="{FF2B5EF4-FFF2-40B4-BE49-F238E27FC236}">
              <a16:creationId xmlns:a16="http://schemas.microsoft.com/office/drawing/2014/main" id="{A8148863-84C6-4BDF-AF48-202D5D02CB12}"/>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5" name="テキスト ボックス 334">
          <a:extLst>
            <a:ext uri="{FF2B5EF4-FFF2-40B4-BE49-F238E27FC236}">
              <a16:creationId xmlns:a16="http://schemas.microsoft.com/office/drawing/2014/main" id="{68F97D0F-B899-4539-A1AD-436AAC3B2A88}"/>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6" name="直線コネクタ 335">
          <a:extLst>
            <a:ext uri="{FF2B5EF4-FFF2-40B4-BE49-F238E27FC236}">
              <a16:creationId xmlns:a16="http://schemas.microsoft.com/office/drawing/2014/main" id="{5A9C1220-4B69-433B-9221-BB0F76C68D48}"/>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7" name="テキスト ボックス 336">
          <a:extLst>
            <a:ext uri="{FF2B5EF4-FFF2-40B4-BE49-F238E27FC236}">
              <a16:creationId xmlns:a16="http://schemas.microsoft.com/office/drawing/2014/main" id="{F8B5B964-B4AD-4326-821C-2E0602E085B9}"/>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D72D2C05-B52F-4A99-BC1A-0DDC78F1EE1E}"/>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a:extLst>
            <a:ext uri="{FF2B5EF4-FFF2-40B4-BE49-F238E27FC236}">
              <a16:creationId xmlns:a16="http://schemas.microsoft.com/office/drawing/2014/main" id="{D967A254-E8F6-43D2-AED7-19B31CD56095}"/>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a:extLst>
            <a:ext uri="{FF2B5EF4-FFF2-40B4-BE49-F238E27FC236}">
              <a16:creationId xmlns:a16="http://schemas.microsoft.com/office/drawing/2014/main" id="{8D35DC5B-0751-4769-8C4A-8CD6BAA3426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45720</xdr:rowOff>
    </xdr:from>
    <xdr:to>
      <xdr:col>54</xdr:col>
      <xdr:colOff>189865</xdr:colOff>
      <xdr:row>86</xdr:row>
      <xdr:rowOff>99061</xdr:rowOff>
    </xdr:to>
    <xdr:cxnSp macro="">
      <xdr:nvCxnSpPr>
        <xdr:cNvPr id="341" name="直線コネクタ 340">
          <a:extLst>
            <a:ext uri="{FF2B5EF4-FFF2-40B4-BE49-F238E27FC236}">
              <a16:creationId xmlns:a16="http://schemas.microsoft.com/office/drawing/2014/main" id="{2188CE69-7FD8-467A-9D43-FA8935DAF8CC}"/>
            </a:ext>
          </a:extLst>
        </xdr:cNvPr>
        <xdr:cNvCxnSpPr/>
      </xdr:nvCxnSpPr>
      <xdr:spPr>
        <a:xfrm flipV="1">
          <a:off x="10476865" y="13418820"/>
          <a:ext cx="0" cy="1424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342" name="【福祉施設】&#10;一人当たり面積最小値テキスト">
          <a:extLst>
            <a:ext uri="{FF2B5EF4-FFF2-40B4-BE49-F238E27FC236}">
              <a16:creationId xmlns:a16="http://schemas.microsoft.com/office/drawing/2014/main" id="{A86541AB-E81A-4CC5-845D-E1E9063A6818}"/>
            </a:ext>
          </a:extLst>
        </xdr:cNvPr>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343" name="直線コネクタ 342">
          <a:extLst>
            <a:ext uri="{FF2B5EF4-FFF2-40B4-BE49-F238E27FC236}">
              <a16:creationId xmlns:a16="http://schemas.microsoft.com/office/drawing/2014/main" id="{B4639DE5-0B7A-4DA1-BE35-880314F41696}"/>
            </a:ext>
          </a:extLst>
        </xdr:cNvPr>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163847</xdr:rowOff>
    </xdr:from>
    <xdr:ext cx="469744" cy="259045"/>
    <xdr:sp macro="" textlink="">
      <xdr:nvSpPr>
        <xdr:cNvPr id="344" name="【福祉施設】&#10;一人当たり面積最大値テキスト">
          <a:extLst>
            <a:ext uri="{FF2B5EF4-FFF2-40B4-BE49-F238E27FC236}">
              <a16:creationId xmlns:a16="http://schemas.microsoft.com/office/drawing/2014/main" id="{84459CB5-8B05-4F1C-8CB5-BF36ABD204AC}"/>
            </a:ext>
          </a:extLst>
        </xdr:cNvPr>
        <xdr:cNvSpPr txBox="1"/>
      </xdr:nvSpPr>
      <xdr:spPr>
        <a:xfrm>
          <a:off x="10515600" y="1319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45720</xdr:rowOff>
    </xdr:from>
    <xdr:to>
      <xdr:col>55</xdr:col>
      <xdr:colOff>88900</xdr:colOff>
      <xdr:row>78</xdr:row>
      <xdr:rowOff>45720</xdr:rowOff>
    </xdr:to>
    <xdr:cxnSp macro="">
      <xdr:nvCxnSpPr>
        <xdr:cNvPr id="345" name="直線コネクタ 344">
          <a:extLst>
            <a:ext uri="{FF2B5EF4-FFF2-40B4-BE49-F238E27FC236}">
              <a16:creationId xmlns:a16="http://schemas.microsoft.com/office/drawing/2014/main" id="{1EBC23BF-BFB4-438D-B987-63005A0293C8}"/>
            </a:ext>
          </a:extLst>
        </xdr:cNvPr>
        <xdr:cNvCxnSpPr/>
      </xdr:nvCxnSpPr>
      <xdr:spPr>
        <a:xfrm>
          <a:off x="10388600" y="1341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29227</xdr:rowOff>
    </xdr:from>
    <xdr:ext cx="469744" cy="259045"/>
    <xdr:sp macro="" textlink="">
      <xdr:nvSpPr>
        <xdr:cNvPr id="346" name="【福祉施設】&#10;一人当たり面積平均値テキスト">
          <a:extLst>
            <a:ext uri="{FF2B5EF4-FFF2-40B4-BE49-F238E27FC236}">
              <a16:creationId xmlns:a16="http://schemas.microsoft.com/office/drawing/2014/main" id="{2F5E0139-7D77-45DE-8F07-5711E985B245}"/>
            </a:ext>
          </a:extLst>
        </xdr:cNvPr>
        <xdr:cNvSpPr txBox="1"/>
      </xdr:nvSpPr>
      <xdr:spPr>
        <a:xfrm>
          <a:off x="10515600" y="14259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6350</xdr:rowOff>
    </xdr:from>
    <xdr:to>
      <xdr:col>55</xdr:col>
      <xdr:colOff>50800</xdr:colOff>
      <xdr:row>84</xdr:row>
      <xdr:rowOff>107950</xdr:rowOff>
    </xdr:to>
    <xdr:sp macro="" textlink="">
      <xdr:nvSpPr>
        <xdr:cNvPr id="347" name="フローチャート: 判断 346">
          <a:extLst>
            <a:ext uri="{FF2B5EF4-FFF2-40B4-BE49-F238E27FC236}">
              <a16:creationId xmlns:a16="http://schemas.microsoft.com/office/drawing/2014/main" id="{E0CF2A3D-6D67-4FBB-BD3E-283663696CCB}"/>
            </a:ext>
          </a:extLst>
        </xdr:cNvPr>
        <xdr:cNvSpPr/>
      </xdr:nvSpPr>
      <xdr:spPr>
        <a:xfrm>
          <a:off x="104267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71120</xdr:rowOff>
    </xdr:from>
    <xdr:to>
      <xdr:col>50</xdr:col>
      <xdr:colOff>165100</xdr:colOff>
      <xdr:row>85</xdr:row>
      <xdr:rowOff>1270</xdr:rowOff>
    </xdr:to>
    <xdr:sp macro="" textlink="">
      <xdr:nvSpPr>
        <xdr:cNvPr id="348" name="フローチャート: 判断 347">
          <a:extLst>
            <a:ext uri="{FF2B5EF4-FFF2-40B4-BE49-F238E27FC236}">
              <a16:creationId xmlns:a16="http://schemas.microsoft.com/office/drawing/2014/main" id="{8613AA05-DC67-426E-A1F4-1428F638A1FC}"/>
            </a:ext>
          </a:extLst>
        </xdr:cNvPr>
        <xdr:cNvSpPr/>
      </xdr:nvSpPr>
      <xdr:spPr>
        <a:xfrm>
          <a:off x="9588500" y="1447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170180</xdr:rowOff>
    </xdr:from>
    <xdr:to>
      <xdr:col>46</xdr:col>
      <xdr:colOff>38100</xdr:colOff>
      <xdr:row>84</xdr:row>
      <xdr:rowOff>100330</xdr:rowOff>
    </xdr:to>
    <xdr:sp macro="" textlink="">
      <xdr:nvSpPr>
        <xdr:cNvPr id="349" name="フローチャート: 判断 348">
          <a:extLst>
            <a:ext uri="{FF2B5EF4-FFF2-40B4-BE49-F238E27FC236}">
              <a16:creationId xmlns:a16="http://schemas.microsoft.com/office/drawing/2014/main" id="{D1F0EDF1-4304-4F56-9974-6354703F0F2B}"/>
            </a:ext>
          </a:extLst>
        </xdr:cNvPr>
        <xdr:cNvSpPr/>
      </xdr:nvSpPr>
      <xdr:spPr>
        <a:xfrm>
          <a:off x="8699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147320</xdr:rowOff>
    </xdr:from>
    <xdr:to>
      <xdr:col>41</xdr:col>
      <xdr:colOff>101600</xdr:colOff>
      <xdr:row>84</xdr:row>
      <xdr:rowOff>77470</xdr:rowOff>
    </xdr:to>
    <xdr:sp macro="" textlink="">
      <xdr:nvSpPr>
        <xdr:cNvPr id="350" name="フローチャート: 判断 349">
          <a:extLst>
            <a:ext uri="{FF2B5EF4-FFF2-40B4-BE49-F238E27FC236}">
              <a16:creationId xmlns:a16="http://schemas.microsoft.com/office/drawing/2014/main" id="{A7CDF55C-875F-48EC-B83D-597504B21E44}"/>
            </a:ext>
          </a:extLst>
        </xdr:cNvPr>
        <xdr:cNvSpPr/>
      </xdr:nvSpPr>
      <xdr:spPr>
        <a:xfrm>
          <a:off x="7810500" y="1437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135889</xdr:rowOff>
    </xdr:from>
    <xdr:to>
      <xdr:col>36</xdr:col>
      <xdr:colOff>165100</xdr:colOff>
      <xdr:row>84</xdr:row>
      <xdr:rowOff>66039</xdr:rowOff>
    </xdr:to>
    <xdr:sp macro="" textlink="">
      <xdr:nvSpPr>
        <xdr:cNvPr id="351" name="フローチャート: 判断 350">
          <a:extLst>
            <a:ext uri="{FF2B5EF4-FFF2-40B4-BE49-F238E27FC236}">
              <a16:creationId xmlns:a16="http://schemas.microsoft.com/office/drawing/2014/main" id="{0AEAA1DF-B0B5-46A3-80E4-B4FCDAC031E5}"/>
            </a:ext>
          </a:extLst>
        </xdr:cNvPr>
        <xdr:cNvSpPr/>
      </xdr:nvSpPr>
      <xdr:spPr>
        <a:xfrm>
          <a:off x="6921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4E22D2CD-62BC-4A8C-B429-9AAFEBD17929}"/>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1EBC9C3D-252C-4BA6-89D6-46AC393D0A19}"/>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4657846D-A51B-47CF-A2D1-3DCB315E7C33}"/>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1539EA2C-655C-4D7D-8EE6-5151C06B5EF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897523D8-6D51-4B92-BABC-51F4110F21CE}"/>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135889</xdr:rowOff>
    </xdr:from>
    <xdr:to>
      <xdr:col>55</xdr:col>
      <xdr:colOff>50800</xdr:colOff>
      <xdr:row>86</xdr:row>
      <xdr:rowOff>66039</xdr:rowOff>
    </xdr:to>
    <xdr:sp macro="" textlink="">
      <xdr:nvSpPr>
        <xdr:cNvPr id="357" name="楕円 356">
          <a:extLst>
            <a:ext uri="{FF2B5EF4-FFF2-40B4-BE49-F238E27FC236}">
              <a16:creationId xmlns:a16="http://schemas.microsoft.com/office/drawing/2014/main" id="{23CA2F96-F9C0-4925-A40C-7F9F163CE61B}"/>
            </a:ext>
          </a:extLst>
        </xdr:cNvPr>
        <xdr:cNvSpPr/>
      </xdr:nvSpPr>
      <xdr:spPr>
        <a:xfrm>
          <a:off x="104267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50816</xdr:rowOff>
    </xdr:from>
    <xdr:ext cx="469744" cy="259045"/>
    <xdr:sp macro="" textlink="">
      <xdr:nvSpPr>
        <xdr:cNvPr id="358" name="【福祉施設】&#10;一人当たり面積該当値テキスト">
          <a:extLst>
            <a:ext uri="{FF2B5EF4-FFF2-40B4-BE49-F238E27FC236}">
              <a16:creationId xmlns:a16="http://schemas.microsoft.com/office/drawing/2014/main" id="{D9EFC39E-4A40-4FB5-B368-282964DABA4D}"/>
            </a:ext>
          </a:extLst>
        </xdr:cNvPr>
        <xdr:cNvSpPr txBox="1"/>
      </xdr:nvSpPr>
      <xdr:spPr>
        <a:xfrm>
          <a:off x="10515600" y="1462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135889</xdr:rowOff>
    </xdr:from>
    <xdr:to>
      <xdr:col>50</xdr:col>
      <xdr:colOff>165100</xdr:colOff>
      <xdr:row>86</xdr:row>
      <xdr:rowOff>66039</xdr:rowOff>
    </xdr:to>
    <xdr:sp macro="" textlink="">
      <xdr:nvSpPr>
        <xdr:cNvPr id="359" name="楕円 358">
          <a:extLst>
            <a:ext uri="{FF2B5EF4-FFF2-40B4-BE49-F238E27FC236}">
              <a16:creationId xmlns:a16="http://schemas.microsoft.com/office/drawing/2014/main" id="{6F2FD5EE-C373-4BE4-A960-052ED4D5DF9C}"/>
            </a:ext>
          </a:extLst>
        </xdr:cNvPr>
        <xdr:cNvSpPr/>
      </xdr:nvSpPr>
      <xdr:spPr>
        <a:xfrm>
          <a:off x="9588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15239</xdr:rowOff>
    </xdr:from>
    <xdr:to>
      <xdr:col>55</xdr:col>
      <xdr:colOff>0</xdr:colOff>
      <xdr:row>86</xdr:row>
      <xdr:rowOff>15239</xdr:rowOff>
    </xdr:to>
    <xdr:cxnSp macro="">
      <xdr:nvCxnSpPr>
        <xdr:cNvPr id="360" name="直線コネクタ 359">
          <a:extLst>
            <a:ext uri="{FF2B5EF4-FFF2-40B4-BE49-F238E27FC236}">
              <a16:creationId xmlns:a16="http://schemas.microsoft.com/office/drawing/2014/main" id="{5F140392-645E-4A3C-84FA-9B875488561F}"/>
            </a:ext>
          </a:extLst>
        </xdr:cNvPr>
        <xdr:cNvCxnSpPr/>
      </xdr:nvCxnSpPr>
      <xdr:spPr>
        <a:xfrm>
          <a:off x="9639300" y="147599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135889</xdr:rowOff>
    </xdr:from>
    <xdr:to>
      <xdr:col>46</xdr:col>
      <xdr:colOff>38100</xdr:colOff>
      <xdr:row>86</xdr:row>
      <xdr:rowOff>66039</xdr:rowOff>
    </xdr:to>
    <xdr:sp macro="" textlink="">
      <xdr:nvSpPr>
        <xdr:cNvPr id="361" name="楕円 360">
          <a:extLst>
            <a:ext uri="{FF2B5EF4-FFF2-40B4-BE49-F238E27FC236}">
              <a16:creationId xmlns:a16="http://schemas.microsoft.com/office/drawing/2014/main" id="{BAAABC22-58FE-4B86-8139-C7D5967B5481}"/>
            </a:ext>
          </a:extLst>
        </xdr:cNvPr>
        <xdr:cNvSpPr/>
      </xdr:nvSpPr>
      <xdr:spPr>
        <a:xfrm>
          <a:off x="8699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15239</xdr:rowOff>
    </xdr:from>
    <xdr:to>
      <xdr:col>50</xdr:col>
      <xdr:colOff>114300</xdr:colOff>
      <xdr:row>86</xdr:row>
      <xdr:rowOff>15239</xdr:rowOff>
    </xdr:to>
    <xdr:cxnSp macro="">
      <xdr:nvCxnSpPr>
        <xdr:cNvPr id="362" name="直線コネクタ 361">
          <a:extLst>
            <a:ext uri="{FF2B5EF4-FFF2-40B4-BE49-F238E27FC236}">
              <a16:creationId xmlns:a16="http://schemas.microsoft.com/office/drawing/2014/main" id="{B7339A71-2F9C-4AC8-8B5E-7F81804247EA}"/>
            </a:ext>
          </a:extLst>
        </xdr:cNvPr>
        <xdr:cNvCxnSpPr/>
      </xdr:nvCxnSpPr>
      <xdr:spPr>
        <a:xfrm>
          <a:off x="8750300" y="147599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135889</xdr:rowOff>
    </xdr:from>
    <xdr:to>
      <xdr:col>41</xdr:col>
      <xdr:colOff>101600</xdr:colOff>
      <xdr:row>86</xdr:row>
      <xdr:rowOff>66039</xdr:rowOff>
    </xdr:to>
    <xdr:sp macro="" textlink="">
      <xdr:nvSpPr>
        <xdr:cNvPr id="363" name="楕円 362">
          <a:extLst>
            <a:ext uri="{FF2B5EF4-FFF2-40B4-BE49-F238E27FC236}">
              <a16:creationId xmlns:a16="http://schemas.microsoft.com/office/drawing/2014/main" id="{C211D4C0-4981-411F-9FEF-2CFD1EC7A4A1}"/>
            </a:ext>
          </a:extLst>
        </xdr:cNvPr>
        <xdr:cNvSpPr/>
      </xdr:nvSpPr>
      <xdr:spPr>
        <a:xfrm>
          <a:off x="7810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15239</xdr:rowOff>
    </xdr:from>
    <xdr:to>
      <xdr:col>45</xdr:col>
      <xdr:colOff>177800</xdr:colOff>
      <xdr:row>86</xdr:row>
      <xdr:rowOff>15239</xdr:rowOff>
    </xdr:to>
    <xdr:cxnSp macro="">
      <xdr:nvCxnSpPr>
        <xdr:cNvPr id="364" name="直線コネクタ 363">
          <a:extLst>
            <a:ext uri="{FF2B5EF4-FFF2-40B4-BE49-F238E27FC236}">
              <a16:creationId xmlns:a16="http://schemas.microsoft.com/office/drawing/2014/main" id="{C556987C-A11A-4A39-AADB-AACA0F0BA025}"/>
            </a:ext>
          </a:extLst>
        </xdr:cNvPr>
        <xdr:cNvCxnSpPr/>
      </xdr:nvCxnSpPr>
      <xdr:spPr>
        <a:xfrm>
          <a:off x="7861300" y="147599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135889</xdr:rowOff>
    </xdr:from>
    <xdr:to>
      <xdr:col>36</xdr:col>
      <xdr:colOff>165100</xdr:colOff>
      <xdr:row>86</xdr:row>
      <xdr:rowOff>66039</xdr:rowOff>
    </xdr:to>
    <xdr:sp macro="" textlink="">
      <xdr:nvSpPr>
        <xdr:cNvPr id="365" name="楕円 364">
          <a:extLst>
            <a:ext uri="{FF2B5EF4-FFF2-40B4-BE49-F238E27FC236}">
              <a16:creationId xmlns:a16="http://schemas.microsoft.com/office/drawing/2014/main" id="{35AC83C9-20AE-4331-8B5E-8C93C1483D86}"/>
            </a:ext>
          </a:extLst>
        </xdr:cNvPr>
        <xdr:cNvSpPr/>
      </xdr:nvSpPr>
      <xdr:spPr>
        <a:xfrm>
          <a:off x="6921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15239</xdr:rowOff>
    </xdr:from>
    <xdr:to>
      <xdr:col>41</xdr:col>
      <xdr:colOff>50800</xdr:colOff>
      <xdr:row>86</xdr:row>
      <xdr:rowOff>15239</xdr:rowOff>
    </xdr:to>
    <xdr:cxnSp macro="">
      <xdr:nvCxnSpPr>
        <xdr:cNvPr id="366" name="直線コネクタ 365">
          <a:extLst>
            <a:ext uri="{FF2B5EF4-FFF2-40B4-BE49-F238E27FC236}">
              <a16:creationId xmlns:a16="http://schemas.microsoft.com/office/drawing/2014/main" id="{6BAAEC43-187F-42C4-9BAE-EE0B47A8C687}"/>
            </a:ext>
          </a:extLst>
        </xdr:cNvPr>
        <xdr:cNvCxnSpPr/>
      </xdr:nvCxnSpPr>
      <xdr:spPr>
        <a:xfrm>
          <a:off x="6972300" y="147599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17797</xdr:rowOff>
    </xdr:from>
    <xdr:ext cx="469744" cy="259045"/>
    <xdr:sp macro="" textlink="">
      <xdr:nvSpPr>
        <xdr:cNvPr id="367" name="n_1aveValue【福祉施設】&#10;一人当たり面積">
          <a:extLst>
            <a:ext uri="{FF2B5EF4-FFF2-40B4-BE49-F238E27FC236}">
              <a16:creationId xmlns:a16="http://schemas.microsoft.com/office/drawing/2014/main" id="{90098329-31DE-4D8E-8379-D0169778C9DE}"/>
            </a:ext>
          </a:extLst>
        </xdr:cNvPr>
        <xdr:cNvSpPr txBox="1"/>
      </xdr:nvSpPr>
      <xdr:spPr>
        <a:xfrm>
          <a:off x="9391727" y="1424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116857</xdr:rowOff>
    </xdr:from>
    <xdr:ext cx="469744" cy="259045"/>
    <xdr:sp macro="" textlink="">
      <xdr:nvSpPr>
        <xdr:cNvPr id="368" name="n_2aveValue【福祉施設】&#10;一人当たり面積">
          <a:extLst>
            <a:ext uri="{FF2B5EF4-FFF2-40B4-BE49-F238E27FC236}">
              <a16:creationId xmlns:a16="http://schemas.microsoft.com/office/drawing/2014/main" id="{457CA64C-6EFF-4106-95C2-52F521697817}"/>
            </a:ext>
          </a:extLst>
        </xdr:cNvPr>
        <xdr:cNvSpPr txBox="1"/>
      </xdr:nvSpPr>
      <xdr:spPr>
        <a:xfrm>
          <a:off x="8515427" y="1417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93997</xdr:rowOff>
    </xdr:from>
    <xdr:ext cx="469744" cy="259045"/>
    <xdr:sp macro="" textlink="">
      <xdr:nvSpPr>
        <xdr:cNvPr id="369" name="n_3aveValue【福祉施設】&#10;一人当たり面積">
          <a:extLst>
            <a:ext uri="{FF2B5EF4-FFF2-40B4-BE49-F238E27FC236}">
              <a16:creationId xmlns:a16="http://schemas.microsoft.com/office/drawing/2014/main" id="{E1EC4633-9AF9-4517-B27F-24855F2171D6}"/>
            </a:ext>
          </a:extLst>
        </xdr:cNvPr>
        <xdr:cNvSpPr txBox="1"/>
      </xdr:nvSpPr>
      <xdr:spPr>
        <a:xfrm>
          <a:off x="7626427" y="1415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82566</xdr:rowOff>
    </xdr:from>
    <xdr:ext cx="469744" cy="259045"/>
    <xdr:sp macro="" textlink="">
      <xdr:nvSpPr>
        <xdr:cNvPr id="370" name="n_4aveValue【福祉施設】&#10;一人当たり面積">
          <a:extLst>
            <a:ext uri="{FF2B5EF4-FFF2-40B4-BE49-F238E27FC236}">
              <a16:creationId xmlns:a16="http://schemas.microsoft.com/office/drawing/2014/main" id="{3DD1CBCB-008E-4C6F-BC9A-8B58147B40B4}"/>
            </a:ext>
          </a:extLst>
        </xdr:cNvPr>
        <xdr:cNvSpPr txBox="1"/>
      </xdr:nvSpPr>
      <xdr:spPr>
        <a:xfrm>
          <a:off x="6737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57166</xdr:rowOff>
    </xdr:from>
    <xdr:ext cx="469744" cy="259045"/>
    <xdr:sp macro="" textlink="">
      <xdr:nvSpPr>
        <xdr:cNvPr id="371" name="n_1mainValue【福祉施設】&#10;一人当たり面積">
          <a:extLst>
            <a:ext uri="{FF2B5EF4-FFF2-40B4-BE49-F238E27FC236}">
              <a16:creationId xmlns:a16="http://schemas.microsoft.com/office/drawing/2014/main" id="{49067771-3EBA-47CD-B6C8-70163EB760A7}"/>
            </a:ext>
          </a:extLst>
        </xdr:cNvPr>
        <xdr:cNvSpPr txBox="1"/>
      </xdr:nvSpPr>
      <xdr:spPr>
        <a:xfrm>
          <a:off x="93917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57166</xdr:rowOff>
    </xdr:from>
    <xdr:ext cx="469744" cy="259045"/>
    <xdr:sp macro="" textlink="">
      <xdr:nvSpPr>
        <xdr:cNvPr id="372" name="n_2mainValue【福祉施設】&#10;一人当たり面積">
          <a:extLst>
            <a:ext uri="{FF2B5EF4-FFF2-40B4-BE49-F238E27FC236}">
              <a16:creationId xmlns:a16="http://schemas.microsoft.com/office/drawing/2014/main" id="{D29BA35F-8F27-4234-9172-5EF6377013BF}"/>
            </a:ext>
          </a:extLst>
        </xdr:cNvPr>
        <xdr:cNvSpPr txBox="1"/>
      </xdr:nvSpPr>
      <xdr:spPr>
        <a:xfrm>
          <a:off x="85154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57166</xdr:rowOff>
    </xdr:from>
    <xdr:ext cx="469744" cy="259045"/>
    <xdr:sp macro="" textlink="">
      <xdr:nvSpPr>
        <xdr:cNvPr id="373" name="n_3mainValue【福祉施設】&#10;一人当たり面積">
          <a:extLst>
            <a:ext uri="{FF2B5EF4-FFF2-40B4-BE49-F238E27FC236}">
              <a16:creationId xmlns:a16="http://schemas.microsoft.com/office/drawing/2014/main" id="{BDAA47EA-191A-42B1-93FB-4B945BEEAB20}"/>
            </a:ext>
          </a:extLst>
        </xdr:cNvPr>
        <xdr:cNvSpPr txBox="1"/>
      </xdr:nvSpPr>
      <xdr:spPr>
        <a:xfrm>
          <a:off x="76264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57166</xdr:rowOff>
    </xdr:from>
    <xdr:ext cx="469744" cy="259045"/>
    <xdr:sp macro="" textlink="">
      <xdr:nvSpPr>
        <xdr:cNvPr id="374" name="n_4mainValue【福祉施設】&#10;一人当たり面積">
          <a:extLst>
            <a:ext uri="{FF2B5EF4-FFF2-40B4-BE49-F238E27FC236}">
              <a16:creationId xmlns:a16="http://schemas.microsoft.com/office/drawing/2014/main" id="{8BAD067B-B7F1-48C1-8E69-E090FE07695C}"/>
            </a:ext>
          </a:extLst>
        </xdr:cNvPr>
        <xdr:cNvSpPr txBox="1"/>
      </xdr:nvSpPr>
      <xdr:spPr>
        <a:xfrm>
          <a:off x="67374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D85712D8-7094-4CBF-8909-13A19AC77A4F}"/>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26BCA80E-D1C9-48E8-9496-B0247CC65C21}"/>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39787C17-F62E-438E-948F-D1362D410676}"/>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97259CF8-A682-497B-A0A0-99698E3D1315}"/>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AADD2747-68AE-4956-AB5B-0DED885AC559}"/>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F3732118-5DBF-4787-8191-65F6214CC27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C4C74E13-C5FA-4767-9617-8390DFDE1796}"/>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47CED0EE-4B7E-4FE9-A021-69B1CE2A75E4}"/>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a:extLst>
            <a:ext uri="{FF2B5EF4-FFF2-40B4-BE49-F238E27FC236}">
              <a16:creationId xmlns:a16="http://schemas.microsoft.com/office/drawing/2014/main" id="{985F5B40-A60F-41D6-8D32-E92C7BB1C8D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a:extLst>
            <a:ext uri="{FF2B5EF4-FFF2-40B4-BE49-F238E27FC236}">
              <a16:creationId xmlns:a16="http://schemas.microsoft.com/office/drawing/2014/main" id="{FC6478DC-C169-44E7-8B87-99F3066E29F5}"/>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a:extLst>
            <a:ext uri="{FF2B5EF4-FFF2-40B4-BE49-F238E27FC236}">
              <a16:creationId xmlns:a16="http://schemas.microsoft.com/office/drawing/2014/main" id="{7D037A7F-0FA4-45DB-B30C-A83AE87A0C2A}"/>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a:extLst>
            <a:ext uri="{FF2B5EF4-FFF2-40B4-BE49-F238E27FC236}">
              <a16:creationId xmlns:a16="http://schemas.microsoft.com/office/drawing/2014/main" id="{BACEF2CC-272B-4847-B0D2-50FD79D6111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a:extLst>
            <a:ext uri="{FF2B5EF4-FFF2-40B4-BE49-F238E27FC236}">
              <a16:creationId xmlns:a16="http://schemas.microsoft.com/office/drawing/2014/main" id="{858B2686-045A-4186-A575-FCBD77A74F24}"/>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a:extLst>
            <a:ext uri="{FF2B5EF4-FFF2-40B4-BE49-F238E27FC236}">
              <a16:creationId xmlns:a16="http://schemas.microsoft.com/office/drawing/2014/main" id="{18400920-FB16-4F9D-9AA0-5E89C880B5DE}"/>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a:extLst>
            <a:ext uri="{FF2B5EF4-FFF2-40B4-BE49-F238E27FC236}">
              <a16:creationId xmlns:a16="http://schemas.microsoft.com/office/drawing/2014/main" id="{8092045B-F911-411D-B72E-A91180697F63}"/>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a:extLst>
            <a:ext uri="{FF2B5EF4-FFF2-40B4-BE49-F238E27FC236}">
              <a16:creationId xmlns:a16="http://schemas.microsoft.com/office/drawing/2014/main" id="{4872A5D9-B014-44B8-BAB6-69DBDE27B2F5}"/>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a:extLst>
            <a:ext uri="{FF2B5EF4-FFF2-40B4-BE49-F238E27FC236}">
              <a16:creationId xmlns:a16="http://schemas.microsoft.com/office/drawing/2014/main" id="{7B3B2F44-0470-4E02-AD8F-17A4E773F82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a:extLst>
            <a:ext uri="{FF2B5EF4-FFF2-40B4-BE49-F238E27FC236}">
              <a16:creationId xmlns:a16="http://schemas.microsoft.com/office/drawing/2014/main" id="{185E0430-6652-41CF-8F25-87DBFDB49443}"/>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a:extLst>
            <a:ext uri="{FF2B5EF4-FFF2-40B4-BE49-F238E27FC236}">
              <a16:creationId xmlns:a16="http://schemas.microsoft.com/office/drawing/2014/main" id="{0A731092-E344-4EAA-9B11-F90984973942}"/>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a:extLst>
            <a:ext uri="{FF2B5EF4-FFF2-40B4-BE49-F238E27FC236}">
              <a16:creationId xmlns:a16="http://schemas.microsoft.com/office/drawing/2014/main" id="{8C23B531-177F-4374-B0A1-DF0533C908B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a:extLst>
            <a:ext uri="{FF2B5EF4-FFF2-40B4-BE49-F238E27FC236}">
              <a16:creationId xmlns:a16="http://schemas.microsoft.com/office/drawing/2014/main" id="{EAD3279D-580B-4AB1-9A5F-9E5382A85FC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a:extLst>
            <a:ext uri="{FF2B5EF4-FFF2-40B4-BE49-F238E27FC236}">
              <a16:creationId xmlns:a16="http://schemas.microsoft.com/office/drawing/2014/main" id="{F47BD49D-51B2-4890-B8D1-FB17C56904B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a:extLst>
            <a:ext uri="{FF2B5EF4-FFF2-40B4-BE49-F238E27FC236}">
              <a16:creationId xmlns:a16="http://schemas.microsoft.com/office/drawing/2014/main" id="{9729BCAD-D65E-47B4-81BD-488CAFCDE2DF}"/>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a:extLst>
            <a:ext uri="{FF2B5EF4-FFF2-40B4-BE49-F238E27FC236}">
              <a16:creationId xmlns:a16="http://schemas.microsoft.com/office/drawing/2014/main" id="{68C51F82-847B-40F3-B35D-7194A02CF1FE}"/>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a:extLst>
            <a:ext uri="{FF2B5EF4-FFF2-40B4-BE49-F238E27FC236}">
              <a16:creationId xmlns:a16="http://schemas.microsoft.com/office/drawing/2014/main" id="{6EF6A7FA-C2EC-4D59-A2CB-184968168812}"/>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a:extLst>
            <a:ext uri="{FF2B5EF4-FFF2-40B4-BE49-F238E27FC236}">
              <a16:creationId xmlns:a16="http://schemas.microsoft.com/office/drawing/2014/main" id="{A9691D92-984D-4C4E-8E84-D9AFB0381526}"/>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a:extLst>
            <a:ext uri="{FF2B5EF4-FFF2-40B4-BE49-F238E27FC236}">
              <a16:creationId xmlns:a16="http://schemas.microsoft.com/office/drawing/2014/main" id="{D7D3FD88-B243-479A-A265-70C1C309AB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2" name="直線コネクタ 401">
          <a:extLst>
            <a:ext uri="{FF2B5EF4-FFF2-40B4-BE49-F238E27FC236}">
              <a16:creationId xmlns:a16="http://schemas.microsoft.com/office/drawing/2014/main" id="{F72A62F6-37D6-4C2F-B746-F00A81772F13}"/>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3" name="テキスト ボックス 402">
          <a:extLst>
            <a:ext uri="{FF2B5EF4-FFF2-40B4-BE49-F238E27FC236}">
              <a16:creationId xmlns:a16="http://schemas.microsoft.com/office/drawing/2014/main" id="{93580747-129B-4817-9C5D-9D749FB741BF}"/>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4" name="直線コネクタ 403">
          <a:extLst>
            <a:ext uri="{FF2B5EF4-FFF2-40B4-BE49-F238E27FC236}">
              <a16:creationId xmlns:a16="http://schemas.microsoft.com/office/drawing/2014/main" id="{FA73DAE7-0566-49E4-B841-22DDBA23CF92}"/>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5" name="テキスト ボックス 404">
          <a:extLst>
            <a:ext uri="{FF2B5EF4-FFF2-40B4-BE49-F238E27FC236}">
              <a16:creationId xmlns:a16="http://schemas.microsoft.com/office/drawing/2014/main" id="{885D0C1B-DAE2-40EE-A624-9B9F0D2D8F8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6" name="直線コネクタ 405">
          <a:extLst>
            <a:ext uri="{FF2B5EF4-FFF2-40B4-BE49-F238E27FC236}">
              <a16:creationId xmlns:a16="http://schemas.microsoft.com/office/drawing/2014/main" id="{036BF39B-EFD8-4DCB-8DFF-DFABBFADF81C}"/>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7" name="テキスト ボックス 406">
          <a:extLst>
            <a:ext uri="{FF2B5EF4-FFF2-40B4-BE49-F238E27FC236}">
              <a16:creationId xmlns:a16="http://schemas.microsoft.com/office/drawing/2014/main" id="{92DC88C4-4BFC-4231-9F7C-EF7D501211AF}"/>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8" name="直線コネクタ 407">
          <a:extLst>
            <a:ext uri="{FF2B5EF4-FFF2-40B4-BE49-F238E27FC236}">
              <a16:creationId xmlns:a16="http://schemas.microsoft.com/office/drawing/2014/main" id="{43722319-3860-4404-B224-2ECD1C99B77A}"/>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9" name="テキスト ボックス 408">
          <a:extLst>
            <a:ext uri="{FF2B5EF4-FFF2-40B4-BE49-F238E27FC236}">
              <a16:creationId xmlns:a16="http://schemas.microsoft.com/office/drawing/2014/main" id="{81B9FEE1-04E6-46D0-AD3F-F3499D76FB7A}"/>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0" name="直線コネクタ 409">
          <a:extLst>
            <a:ext uri="{FF2B5EF4-FFF2-40B4-BE49-F238E27FC236}">
              <a16:creationId xmlns:a16="http://schemas.microsoft.com/office/drawing/2014/main" id="{585E7E93-00AF-439A-8FF5-005A32DEF3BD}"/>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1" name="テキスト ボックス 410">
          <a:extLst>
            <a:ext uri="{FF2B5EF4-FFF2-40B4-BE49-F238E27FC236}">
              <a16:creationId xmlns:a16="http://schemas.microsoft.com/office/drawing/2014/main" id="{7F195538-E329-422A-8521-09E0C7F74F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a:extLst>
            <a:ext uri="{FF2B5EF4-FFF2-40B4-BE49-F238E27FC236}">
              <a16:creationId xmlns:a16="http://schemas.microsoft.com/office/drawing/2014/main" id="{006B17CF-83F0-4B2D-BE42-9C0AB13B304D}"/>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3" name="テキスト ボックス 412">
          <a:extLst>
            <a:ext uri="{FF2B5EF4-FFF2-40B4-BE49-F238E27FC236}">
              <a16:creationId xmlns:a16="http://schemas.microsoft.com/office/drawing/2014/main" id="{CBA234FA-1E29-43FB-8E47-FC7AB82AC26A}"/>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一般廃棄物処理施設】&#10;有形固定資産減価償却率グラフ枠">
          <a:extLst>
            <a:ext uri="{FF2B5EF4-FFF2-40B4-BE49-F238E27FC236}">
              <a16:creationId xmlns:a16="http://schemas.microsoft.com/office/drawing/2014/main" id="{3CFAF692-B895-4B59-BC3A-9B6B1275F674}"/>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142875</xdr:rowOff>
    </xdr:from>
    <xdr:to>
      <xdr:col>85</xdr:col>
      <xdr:colOff>126364</xdr:colOff>
      <xdr:row>40</xdr:row>
      <xdr:rowOff>120015</xdr:rowOff>
    </xdr:to>
    <xdr:cxnSp macro="">
      <xdr:nvCxnSpPr>
        <xdr:cNvPr id="415" name="直線コネクタ 414">
          <a:extLst>
            <a:ext uri="{FF2B5EF4-FFF2-40B4-BE49-F238E27FC236}">
              <a16:creationId xmlns:a16="http://schemas.microsoft.com/office/drawing/2014/main" id="{6109AB3F-2679-4068-8215-64F3E7013C97}"/>
            </a:ext>
          </a:extLst>
        </xdr:cNvPr>
        <xdr:cNvCxnSpPr/>
      </xdr:nvCxnSpPr>
      <xdr:spPr>
        <a:xfrm flipV="1">
          <a:off x="16318864" y="5800725"/>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123842</xdr:rowOff>
    </xdr:from>
    <xdr:ext cx="405111" cy="259045"/>
    <xdr:sp macro="" textlink="">
      <xdr:nvSpPr>
        <xdr:cNvPr id="416" name="【一般廃棄物処理施設】&#10;有形固定資産減価償却率最小値テキスト">
          <a:extLst>
            <a:ext uri="{FF2B5EF4-FFF2-40B4-BE49-F238E27FC236}">
              <a16:creationId xmlns:a16="http://schemas.microsoft.com/office/drawing/2014/main" id="{C4AA36A7-2D09-4BF7-9BDF-4842760BA5AB}"/>
            </a:ext>
          </a:extLst>
        </xdr:cNvPr>
        <xdr:cNvSpPr txBox="1"/>
      </xdr:nvSpPr>
      <xdr:spPr>
        <a:xfrm>
          <a:off x="16357600" y="6981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120015</xdr:rowOff>
    </xdr:from>
    <xdr:to>
      <xdr:col>86</xdr:col>
      <xdr:colOff>25400</xdr:colOff>
      <xdr:row>40</xdr:row>
      <xdr:rowOff>120015</xdr:rowOff>
    </xdr:to>
    <xdr:cxnSp macro="">
      <xdr:nvCxnSpPr>
        <xdr:cNvPr id="417" name="直線コネクタ 416">
          <a:extLst>
            <a:ext uri="{FF2B5EF4-FFF2-40B4-BE49-F238E27FC236}">
              <a16:creationId xmlns:a16="http://schemas.microsoft.com/office/drawing/2014/main" id="{436EB497-9685-4FF7-9CB8-5E05942ED524}"/>
            </a:ext>
          </a:extLst>
        </xdr:cNvPr>
        <xdr:cNvCxnSpPr/>
      </xdr:nvCxnSpPr>
      <xdr:spPr>
        <a:xfrm>
          <a:off x="16230600" y="6978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89552</xdr:rowOff>
    </xdr:from>
    <xdr:ext cx="405111" cy="259045"/>
    <xdr:sp macro="" textlink="">
      <xdr:nvSpPr>
        <xdr:cNvPr id="418" name="【一般廃棄物処理施設】&#10;有形固定資産減価償却率最大値テキスト">
          <a:extLst>
            <a:ext uri="{FF2B5EF4-FFF2-40B4-BE49-F238E27FC236}">
              <a16:creationId xmlns:a16="http://schemas.microsoft.com/office/drawing/2014/main" id="{A0F0BE50-5E92-43E4-AFF4-E39FCEB88223}"/>
            </a:ext>
          </a:extLst>
        </xdr:cNvPr>
        <xdr:cNvSpPr txBox="1"/>
      </xdr:nvSpPr>
      <xdr:spPr>
        <a:xfrm>
          <a:off x="16357600" y="557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142875</xdr:rowOff>
    </xdr:from>
    <xdr:to>
      <xdr:col>86</xdr:col>
      <xdr:colOff>25400</xdr:colOff>
      <xdr:row>33</xdr:row>
      <xdr:rowOff>142875</xdr:rowOff>
    </xdr:to>
    <xdr:cxnSp macro="">
      <xdr:nvCxnSpPr>
        <xdr:cNvPr id="419" name="直線コネクタ 418">
          <a:extLst>
            <a:ext uri="{FF2B5EF4-FFF2-40B4-BE49-F238E27FC236}">
              <a16:creationId xmlns:a16="http://schemas.microsoft.com/office/drawing/2014/main" id="{E38D3B6C-D2D4-44DF-A1C3-5E20940EC788}"/>
            </a:ext>
          </a:extLst>
        </xdr:cNvPr>
        <xdr:cNvCxnSpPr/>
      </xdr:nvCxnSpPr>
      <xdr:spPr>
        <a:xfrm>
          <a:off x="16230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49547</xdr:rowOff>
    </xdr:from>
    <xdr:ext cx="405111" cy="259045"/>
    <xdr:sp macro="" textlink="">
      <xdr:nvSpPr>
        <xdr:cNvPr id="420" name="【一般廃棄物処理施設】&#10;有形固定資産減価償却率平均値テキスト">
          <a:extLst>
            <a:ext uri="{FF2B5EF4-FFF2-40B4-BE49-F238E27FC236}">
              <a16:creationId xmlns:a16="http://schemas.microsoft.com/office/drawing/2014/main" id="{5224843F-5498-4936-9A1B-26786D8CC5DA}"/>
            </a:ext>
          </a:extLst>
        </xdr:cNvPr>
        <xdr:cNvSpPr txBox="1"/>
      </xdr:nvSpPr>
      <xdr:spPr>
        <a:xfrm>
          <a:off x="16357600" y="639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71120</xdr:rowOff>
    </xdr:from>
    <xdr:to>
      <xdr:col>85</xdr:col>
      <xdr:colOff>177800</xdr:colOff>
      <xdr:row>38</xdr:row>
      <xdr:rowOff>1270</xdr:rowOff>
    </xdr:to>
    <xdr:sp macro="" textlink="">
      <xdr:nvSpPr>
        <xdr:cNvPr id="421" name="フローチャート: 判断 420">
          <a:extLst>
            <a:ext uri="{FF2B5EF4-FFF2-40B4-BE49-F238E27FC236}">
              <a16:creationId xmlns:a16="http://schemas.microsoft.com/office/drawing/2014/main" id="{2F1DAA1E-08FC-435A-8E51-DC2AFAEBE092}"/>
            </a:ext>
          </a:extLst>
        </xdr:cNvPr>
        <xdr:cNvSpPr/>
      </xdr:nvSpPr>
      <xdr:spPr>
        <a:xfrm>
          <a:off x="162687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67310</xdr:rowOff>
    </xdr:from>
    <xdr:to>
      <xdr:col>81</xdr:col>
      <xdr:colOff>101600</xdr:colOff>
      <xdr:row>37</xdr:row>
      <xdr:rowOff>168910</xdr:rowOff>
    </xdr:to>
    <xdr:sp macro="" textlink="">
      <xdr:nvSpPr>
        <xdr:cNvPr id="422" name="フローチャート: 判断 421">
          <a:extLst>
            <a:ext uri="{FF2B5EF4-FFF2-40B4-BE49-F238E27FC236}">
              <a16:creationId xmlns:a16="http://schemas.microsoft.com/office/drawing/2014/main" id="{2FD7061D-3DFC-46FA-92E3-99DAE9A9CFE4}"/>
            </a:ext>
          </a:extLst>
        </xdr:cNvPr>
        <xdr:cNvSpPr/>
      </xdr:nvSpPr>
      <xdr:spPr>
        <a:xfrm>
          <a:off x="15430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149225</xdr:rowOff>
    </xdr:from>
    <xdr:to>
      <xdr:col>76</xdr:col>
      <xdr:colOff>165100</xdr:colOff>
      <xdr:row>38</xdr:row>
      <xdr:rowOff>79375</xdr:rowOff>
    </xdr:to>
    <xdr:sp macro="" textlink="">
      <xdr:nvSpPr>
        <xdr:cNvPr id="423" name="フローチャート: 判断 422">
          <a:extLst>
            <a:ext uri="{FF2B5EF4-FFF2-40B4-BE49-F238E27FC236}">
              <a16:creationId xmlns:a16="http://schemas.microsoft.com/office/drawing/2014/main" id="{81EDF1DF-2CAA-449E-B40D-04C9D92E7C0F}"/>
            </a:ext>
          </a:extLst>
        </xdr:cNvPr>
        <xdr:cNvSpPr/>
      </xdr:nvSpPr>
      <xdr:spPr>
        <a:xfrm>
          <a:off x="14541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88265</xdr:rowOff>
    </xdr:from>
    <xdr:to>
      <xdr:col>72</xdr:col>
      <xdr:colOff>38100</xdr:colOff>
      <xdr:row>38</xdr:row>
      <xdr:rowOff>18415</xdr:rowOff>
    </xdr:to>
    <xdr:sp macro="" textlink="">
      <xdr:nvSpPr>
        <xdr:cNvPr id="424" name="フローチャート: 判断 423">
          <a:extLst>
            <a:ext uri="{FF2B5EF4-FFF2-40B4-BE49-F238E27FC236}">
              <a16:creationId xmlns:a16="http://schemas.microsoft.com/office/drawing/2014/main" id="{A53849A0-1929-4166-AF95-44DFF035ECA3}"/>
            </a:ext>
          </a:extLst>
        </xdr:cNvPr>
        <xdr:cNvSpPr/>
      </xdr:nvSpPr>
      <xdr:spPr>
        <a:xfrm>
          <a:off x="13652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114935</xdr:rowOff>
    </xdr:from>
    <xdr:to>
      <xdr:col>67</xdr:col>
      <xdr:colOff>101600</xdr:colOff>
      <xdr:row>38</xdr:row>
      <xdr:rowOff>45085</xdr:rowOff>
    </xdr:to>
    <xdr:sp macro="" textlink="">
      <xdr:nvSpPr>
        <xdr:cNvPr id="425" name="フローチャート: 判断 424">
          <a:extLst>
            <a:ext uri="{FF2B5EF4-FFF2-40B4-BE49-F238E27FC236}">
              <a16:creationId xmlns:a16="http://schemas.microsoft.com/office/drawing/2014/main" id="{B0B4537D-E328-4D45-8161-CA0EFBC78C84}"/>
            </a:ext>
          </a:extLst>
        </xdr:cNvPr>
        <xdr:cNvSpPr/>
      </xdr:nvSpPr>
      <xdr:spPr>
        <a:xfrm>
          <a:off x="12763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F8D12E08-4945-498E-8712-ED3C9821B293}"/>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1151C6D8-5068-4F85-9FA3-2E8188922E75}"/>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F3A87CC3-BF68-4634-B4CC-9B352D1C4667}"/>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833FB1F4-C1C4-4616-BA64-CCFB0D8F2AF6}"/>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720F3EED-6120-4EDD-851F-A1654EF8A24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168275</xdr:rowOff>
    </xdr:from>
    <xdr:to>
      <xdr:col>85</xdr:col>
      <xdr:colOff>177800</xdr:colOff>
      <xdr:row>36</xdr:row>
      <xdr:rowOff>98425</xdr:rowOff>
    </xdr:to>
    <xdr:sp macro="" textlink="">
      <xdr:nvSpPr>
        <xdr:cNvPr id="431" name="楕円 430">
          <a:extLst>
            <a:ext uri="{FF2B5EF4-FFF2-40B4-BE49-F238E27FC236}">
              <a16:creationId xmlns:a16="http://schemas.microsoft.com/office/drawing/2014/main" id="{F6909A79-F6B6-4D6B-9F58-B4C820A0F7F5}"/>
            </a:ext>
          </a:extLst>
        </xdr:cNvPr>
        <xdr:cNvSpPr/>
      </xdr:nvSpPr>
      <xdr:spPr>
        <a:xfrm>
          <a:off x="16268700" y="616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19702</xdr:rowOff>
    </xdr:from>
    <xdr:ext cx="405111" cy="259045"/>
    <xdr:sp macro="" textlink="">
      <xdr:nvSpPr>
        <xdr:cNvPr id="432" name="【一般廃棄物処理施設】&#10;有形固定資産減価償却率該当値テキスト">
          <a:extLst>
            <a:ext uri="{FF2B5EF4-FFF2-40B4-BE49-F238E27FC236}">
              <a16:creationId xmlns:a16="http://schemas.microsoft.com/office/drawing/2014/main" id="{FA5A4E14-A872-472F-A563-F9234DEEDC71}"/>
            </a:ext>
          </a:extLst>
        </xdr:cNvPr>
        <xdr:cNvSpPr txBox="1"/>
      </xdr:nvSpPr>
      <xdr:spPr>
        <a:xfrm>
          <a:off x="16357600" y="602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116840</xdr:rowOff>
    </xdr:from>
    <xdr:to>
      <xdr:col>81</xdr:col>
      <xdr:colOff>101600</xdr:colOff>
      <xdr:row>36</xdr:row>
      <xdr:rowOff>46990</xdr:rowOff>
    </xdr:to>
    <xdr:sp macro="" textlink="">
      <xdr:nvSpPr>
        <xdr:cNvPr id="433" name="楕円 432">
          <a:extLst>
            <a:ext uri="{FF2B5EF4-FFF2-40B4-BE49-F238E27FC236}">
              <a16:creationId xmlns:a16="http://schemas.microsoft.com/office/drawing/2014/main" id="{185E5E0A-A32D-4999-83FD-9D5634BB8B48}"/>
            </a:ext>
          </a:extLst>
        </xdr:cNvPr>
        <xdr:cNvSpPr/>
      </xdr:nvSpPr>
      <xdr:spPr>
        <a:xfrm>
          <a:off x="15430500" y="611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167640</xdr:rowOff>
    </xdr:from>
    <xdr:to>
      <xdr:col>85</xdr:col>
      <xdr:colOff>127000</xdr:colOff>
      <xdr:row>36</xdr:row>
      <xdr:rowOff>47625</xdr:rowOff>
    </xdr:to>
    <xdr:cxnSp macro="">
      <xdr:nvCxnSpPr>
        <xdr:cNvPr id="434" name="直線コネクタ 433">
          <a:extLst>
            <a:ext uri="{FF2B5EF4-FFF2-40B4-BE49-F238E27FC236}">
              <a16:creationId xmlns:a16="http://schemas.microsoft.com/office/drawing/2014/main" id="{DF2A5B3A-EAC4-48DD-B7EE-62A4B7AFE1FC}"/>
            </a:ext>
          </a:extLst>
        </xdr:cNvPr>
        <xdr:cNvCxnSpPr/>
      </xdr:nvCxnSpPr>
      <xdr:spPr>
        <a:xfrm>
          <a:off x="15481300" y="616839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65405</xdr:rowOff>
    </xdr:from>
    <xdr:to>
      <xdr:col>76</xdr:col>
      <xdr:colOff>165100</xdr:colOff>
      <xdr:row>35</xdr:row>
      <xdr:rowOff>167005</xdr:rowOff>
    </xdr:to>
    <xdr:sp macro="" textlink="">
      <xdr:nvSpPr>
        <xdr:cNvPr id="435" name="楕円 434">
          <a:extLst>
            <a:ext uri="{FF2B5EF4-FFF2-40B4-BE49-F238E27FC236}">
              <a16:creationId xmlns:a16="http://schemas.microsoft.com/office/drawing/2014/main" id="{E9AD6864-D843-4A5F-854E-F13C34A3EBD3}"/>
            </a:ext>
          </a:extLst>
        </xdr:cNvPr>
        <xdr:cNvSpPr/>
      </xdr:nvSpPr>
      <xdr:spPr>
        <a:xfrm>
          <a:off x="14541500" y="606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116205</xdr:rowOff>
    </xdr:from>
    <xdr:to>
      <xdr:col>81</xdr:col>
      <xdr:colOff>50800</xdr:colOff>
      <xdr:row>35</xdr:row>
      <xdr:rowOff>167640</xdr:rowOff>
    </xdr:to>
    <xdr:cxnSp macro="">
      <xdr:nvCxnSpPr>
        <xdr:cNvPr id="436" name="直線コネクタ 435">
          <a:extLst>
            <a:ext uri="{FF2B5EF4-FFF2-40B4-BE49-F238E27FC236}">
              <a16:creationId xmlns:a16="http://schemas.microsoft.com/office/drawing/2014/main" id="{F3A7A6AB-CDA2-4C0F-8C4C-D39EFAD154C1}"/>
            </a:ext>
          </a:extLst>
        </xdr:cNvPr>
        <xdr:cNvCxnSpPr/>
      </xdr:nvCxnSpPr>
      <xdr:spPr>
        <a:xfrm>
          <a:off x="14592300" y="611695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12065</xdr:rowOff>
    </xdr:from>
    <xdr:to>
      <xdr:col>72</xdr:col>
      <xdr:colOff>38100</xdr:colOff>
      <xdr:row>35</xdr:row>
      <xdr:rowOff>113665</xdr:rowOff>
    </xdr:to>
    <xdr:sp macro="" textlink="">
      <xdr:nvSpPr>
        <xdr:cNvPr id="437" name="楕円 436">
          <a:extLst>
            <a:ext uri="{FF2B5EF4-FFF2-40B4-BE49-F238E27FC236}">
              <a16:creationId xmlns:a16="http://schemas.microsoft.com/office/drawing/2014/main" id="{EAB383B8-1EB2-42F9-82C5-13AA45F72BA7}"/>
            </a:ext>
          </a:extLst>
        </xdr:cNvPr>
        <xdr:cNvSpPr/>
      </xdr:nvSpPr>
      <xdr:spPr>
        <a:xfrm>
          <a:off x="13652500" y="601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62865</xdr:rowOff>
    </xdr:from>
    <xdr:to>
      <xdr:col>76</xdr:col>
      <xdr:colOff>114300</xdr:colOff>
      <xdr:row>35</xdr:row>
      <xdr:rowOff>116205</xdr:rowOff>
    </xdr:to>
    <xdr:cxnSp macro="">
      <xdr:nvCxnSpPr>
        <xdr:cNvPr id="438" name="直線コネクタ 437">
          <a:extLst>
            <a:ext uri="{FF2B5EF4-FFF2-40B4-BE49-F238E27FC236}">
              <a16:creationId xmlns:a16="http://schemas.microsoft.com/office/drawing/2014/main" id="{1A0E624E-C7AD-47D7-A61E-61736138EF54}"/>
            </a:ext>
          </a:extLst>
        </xdr:cNvPr>
        <xdr:cNvCxnSpPr/>
      </xdr:nvCxnSpPr>
      <xdr:spPr>
        <a:xfrm>
          <a:off x="13703300" y="606361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132080</xdr:rowOff>
    </xdr:from>
    <xdr:to>
      <xdr:col>67</xdr:col>
      <xdr:colOff>101600</xdr:colOff>
      <xdr:row>35</xdr:row>
      <xdr:rowOff>62230</xdr:rowOff>
    </xdr:to>
    <xdr:sp macro="" textlink="">
      <xdr:nvSpPr>
        <xdr:cNvPr id="439" name="楕円 438">
          <a:extLst>
            <a:ext uri="{FF2B5EF4-FFF2-40B4-BE49-F238E27FC236}">
              <a16:creationId xmlns:a16="http://schemas.microsoft.com/office/drawing/2014/main" id="{3DC12652-BDD4-4012-BF52-6EBED63F50AF}"/>
            </a:ext>
          </a:extLst>
        </xdr:cNvPr>
        <xdr:cNvSpPr/>
      </xdr:nvSpPr>
      <xdr:spPr>
        <a:xfrm>
          <a:off x="12763500" y="596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11430</xdr:rowOff>
    </xdr:from>
    <xdr:to>
      <xdr:col>71</xdr:col>
      <xdr:colOff>177800</xdr:colOff>
      <xdr:row>35</xdr:row>
      <xdr:rowOff>62865</xdr:rowOff>
    </xdr:to>
    <xdr:cxnSp macro="">
      <xdr:nvCxnSpPr>
        <xdr:cNvPr id="440" name="直線コネクタ 439">
          <a:extLst>
            <a:ext uri="{FF2B5EF4-FFF2-40B4-BE49-F238E27FC236}">
              <a16:creationId xmlns:a16="http://schemas.microsoft.com/office/drawing/2014/main" id="{38F6F105-1708-4C11-B4C8-42C2DE6A6AB1}"/>
            </a:ext>
          </a:extLst>
        </xdr:cNvPr>
        <xdr:cNvCxnSpPr/>
      </xdr:nvCxnSpPr>
      <xdr:spPr>
        <a:xfrm>
          <a:off x="12814300" y="601218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160037</xdr:rowOff>
    </xdr:from>
    <xdr:ext cx="405111" cy="259045"/>
    <xdr:sp macro="" textlink="">
      <xdr:nvSpPr>
        <xdr:cNvPr id="441" name="n_1aveValue【一般廃棄物処理施設】&#10;有形固定資産減価償却率">
          <a:extLst>
            <a:ext uri="{FF2B5EF4-FFF2-40B4-BE49-F238E27FC236}">
              <a16:creationId xmlns:a16="http://schemas.microsoft.com/office/drawing/2014/main" id="{751A3111-29B6-4027-95AF-ADC7DBEE1B92}"/>
            </a:ext>
          </a:extLst>
        </xdr:cNvPr>
        <xdr:cNvSpPr txBox="1"/>
      </xdr:nvSpPr>
      <xdr:spPr>
        <a:xfrm>
          <a:off x="15266044"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70502</xdr:rowOff>
    </xdr:from>
    <xdr:ext cx="405111" cy="259045"/>
    <xdr:sp macro="" textlink="">
      <xdr:nvSpPr>
        <xdr:cNvPr id="442" name="n_2aveValue【一般廃棄物処理施設】&#10;有形固定資産減価償却率">
          <a:extLst>
            <a:ext uri="{FF2B5EF4-FFF2-40B4-BE49-F238E27FC236}">
              <a16:creationId xmlns:a16="http://schemas.microsoft.com/office/drawing/2014/main" id="{F0CC35C5-E83E-42A2-9ECD-4592148C028B}"/>
            </a:ext>
          </a:extLst>
        </xdr:cNvPr>
        <xdr:cNvSpPr txBox="1"/>
      </xdr:nvSpPr>
      <xdr:spPr>
        <a:xfrm>
          <a:off x="14389744" y="658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9542</xdr:rowOff>
    </xdr:from>
    <xdr:ext cx="405111" cy="259045"/>
    <xdr:sp macro="" textlink="">
      <xdr:nvSpPr>
        <xdr:cNvPr id="443" name="n_3aveValue【一般廃棄物処理施設】&#10;有形固定資産減価償却率">
          <a:extLst>
            <a:ext uri="{FF2B5EF4-FFF2-40B4-BE49-F238E27FC236}">
              <a16:creationId xmlns:a16="http://schemas.microsoft.com/office/drawing/2014/main" id="{98141146-608F-4A65-BAC5-C83989160FF7}"/>
            </a:ext>
          </a:extLst>
        </xdr:cNvPr>
        <xdr:cNvSpPr txBox="1"/>
      </xdr:nvSpPr>
      <xdr:spPr>
        <a:xfrm>
          <a:off x="135007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36212</xdr:rowOff>
    </xdr:from>
    <xdr:ext cx="405111" cy="259045"/>
    <xdr:sp macro="" textlink="">
      <xdr:nvSpPr>
        <xdr:cNvPr id="444" name="n_4aveValue【一般廃棄物処理施設】&#10;有形固定資産減価償却率">
          <a:extLst>
            <a:ext uri="{FF2B5EF4-FFF2-40B4-BE49-F238E27FC236}">
              <a16:creationId xmlns:a16="http://schemas.microsoft.com/office/drawing/2014/main" id="{2399D345-8917-4FE4-9026-54F918B1A2DB}"/>
            </a:ext>
          </a:extLst>
        </xdr:cNvPr>
        <xdr:cNvSpPr txBox="1"/>
      </xdr:nvSpPr>
      <xdr:spPr>
        <a:xfrm>
          <a:off x="12611744" y="655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63517</xdr:rowOff>
    </xdr:from>
    <xdr:ext cx="405111" cy="259045"/>
    <xdr:sp macro="" textlink="">
      <xdr:nvSpPr>
        <xdr:cNvPr id="445" name="n_1mainValue【一般廃棄物処理施設】&#10;有形固定資産減価償却率">
          <a:extLst>
            <a:ext uri="{FF2B5EF4-FFF2-40B4-BE49-F238E27FC236}">
              <a16:creationId xmlns:a16="http://schemas.microsoft.com/office/drawing/2014/main" id="{1102A85B-03A8-4F43-951B-B01E6500A143}"/>
            </a:ext>
          </a:extLst>
        </xdr:cNvPr>
        <xdr:cNvSpPr txBox="1"/>
      </xdr:nvSpPr>
      <xdr:spPr>
        <a:xfrm>
          <a:off x="15266044" y="589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12082</xdr:rowOff>
    </xdr:from>
    <xdr:ext cx="405111" cy="259045"/>
    <xdr:sp macro="" textlink="">
      <xdr:nvSpPr>
        <xdr:cNvPr id="446" name="n_2mainValue【一般廃棄物処理施設】&#10;有形固定資産減価償却率">
          <a:extLst>
            <a:ext uri="{FF2B5EF4-FFF2-40B4-BE49-F238E27FC236}">
              <a16:creationId xmlns:a16="http://schemas.microsoft.com/office/drawing/2014/main" id="{9A7038AD-053F-4E0C-9758-BBC0CBEE5B34}"/>
            </a:ext>
          </a:extLst>
        </xdr:cNvPr>
        <xdr:cNvSpPr txBox="1"/>
      </xdr:nvSpPr>
      <xdr:spPr>
        <a:xfrm>
          <a:off x="14389744" y="584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130192</xdr:rowOff>
    </xdr:from>
    <xdr:ext cx="405111" cy="259045"/>
    <xdr:sp macro="" textlink="">
      <xdr:nvSpPr>
        <xdr:cNvPr id="447" name="n_3mainValue【一般廃棄物処理施設】&#10;有形固定資産減価償却率">
          <a:extLst>
            <a:ext uri="{FF2B5EF4-FFF2-40B4-BE49-F238E27FC236}">
              <a16:creationId xmlns:a16="http://schemas.microsoft.com/office/drawing/2014/main" id="{36E029AA-78A3-4A82-8245-160E169E9D74}"/>
            </a:ext>
          </a:extLst>
        </xdr:cNvPr>
        <xdr:cNvSpPr txBox="1"/>
      </xdr:nvSpPr>
      <xdr:spPr>
        <a:xfrm>
          <a:off x="13500744" y="578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78757</xdr:rowOff>
    </xdr:from>
    <xdr:ext cx="405111" cy="259045"/>
    <xdr:sp macro="" textlink="">
      <xdr:nvSpPr>
        <xdr:cNvPr id="448" name="n_4mainValue【一般廃棄物処理施設】&#10;有形固定資産減価償却率">
          <a:extLst>
            <a:ext uri="{FF2B5EF4-FFF2-40B4-BE49-F238E27FC236}">
              <a16:creationId xmlns:a16="http://schemas.microsoft.com/office/drawing/2014/main" id="{1D19B52D-180D-4B69-A142-BD61300C343A}"/>
            </a:ext>
          </a:extLst>
        </xdr:cNvPr>
        <xdr:cNvSpPr txBox="1"/>
      </xdr:nvSpPr>
      <xdr:spPr>
        <a:xfrm>
          <a:off x="12611744" y="573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a:extLst>
            <a:ext uri="{FF2B5EF4-FFF2-40B4-BE49-F238E27FC236}">
              <a16:creationId xmlns:a16="http://schemas.microsoft.com/office/drawing/2014/main" id="{5BBED598-A1E3-4CC5-A879-611FE6960886}"/>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a:extLst>
            <a:ext uri="{FF2B5EF4-FFF2-40B4-BE49-F238E27FC236}">
              <a16:creationId xmlns:a16="http://schemas.microsoft.com/office/drawing/2014/main" id="{02EDF5A1-CFB4-4F48-A9C4-F6BD38BC9C3C}"/>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a:extLst>
            <a:ext uri="{FF2B5EF4-FFF2-40B4-BE49-F238E27FC236}">
              <a16:creationId xmlns:a16="http://schemas.microsoft.com/office/drawing/2014/main" id="{775B7C37-D54A-4C71-BDF7-F40A74B56643}"/>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a:extLst>
            <a:ext uri="{FF2B5EF4-FFF2-40B4-BE49-F238E27FC236}">
              <a16:creationId xmlns:a16="http://schemas.microsoft.com/office/drawing/2014/main" id="{E96C212D-E11F-4F3A-BB47-1714A40F4BA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a:extLst>
            <a:ext uri="{FF2B5EF4-FFF2-40B4-BE49-F238E27FC236}">
              <a16:creationId xmlns:a16="http://schemas.microsoft.com/office/drawing/2014/main" id="{8FA2EB46-7BF9-435A-9525-FA50A73A8922}"/>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a:extLst>
            <a:ext uri="{FF2B5EF4-FFF2-40B4-BE49-F238E27FC236}">
              <a16:creationId xmlns:a16="http://schemas.microsoft.com/office/drawing/2014/main" id="{A0426018-59B6-4A13-96E3-FAA55123F59E}"/>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a:extLst>
            <a:ext uri="{FF2B5EF4-FFF2-40B4-BE49-F238E27FC236}">
              <a16:creationId xmlns:a16="http://schemas.microsoft.com/office/drawing/2014/main" id="{D265F7AA-F1AC-4A04-A5AD-7918AE861B91}"/>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a:extLst>
            <a:ext uri="{FF2B5EF4-FFF2-40B4-BE49-F238E27FC236}">
              <a16:creationId xmlns:a16="http://schemas.microsoft.com/office/drawing/2014/main" id="{0291B6D0-EEAD-4D46-BA42-2F2D8AAD3433}"/>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a:extLst>
            <a:ext uri="{FF2B5EF4-FFF2-40B4-BE49-F238E27FC236}">
              <a16:creationId xmlns:a16="http://schemas.microsoft.com/office/drawing/2014/main" id="{CB991002-8E3D-49DA-A9BA-2BB35C443FD1}"/>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a:extLst>
            <a:ext uri="{FF2B5EF4-FFF2-40B4-BE49-F238E27FC236}">
              <a16:creationId xmlns:a16="http://schemas.microsoft.com/office/drawing/2014/main" id="{1E0ECC11-8C7E-4B7E-9D59-ECAE48C80863}"/>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9" name="直線コネクタ 458">
          <a:extLst>
            <a:ext uri="{FF2B5EF4-FFF2-40B4-BE49-F238E27FC236}">
              <a16:creationId xmlns:a16="http://schemas.microsoft.com/office/drawing/2014/main" id="{E8E79EC4-0F81-4C77-9CE4-336975A95E19}"/>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0" name="テキスト ボックス 459">
          <a:extLst>
            <a:ext uri="{FF2B5EF4-FFF2-40B4-BE49-F238E27FC236}">
              <a16:creationId xmlns:a16="http://schemas.microsoft.com/office/drawing/2014/main" id="{614D5536-BA3D-4B29-B7D2-522AB121C8FE}"/>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1" name="直線コネクタ 460">
          <a:extLst>
            <a:ext uri="{FF2B5EF4-FFF2-40B4-BE49-F238E27FC236}">
              <a16:creationId xmlns:a16="http://schemas.microsoft.com/office/drawing/2014/main" id="{C25D4DC4-645A-42DE-A2AA-F447D8C1B453}"/>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2" name="テキスト ボックス 461">
          <a:extLst>
            <a:ext uri="{FF2B5EF4-FFF2-40B4-BE49-F238E27FC236}">
              <a16:creationId xmlns:a16="http://schemas.microsoft.com/office/drawing/2014/main" id="{47EF983A-F166-4F29-99C9-9EA30777A109}"/>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3" name="直線コネクタ 462">
          <a:extLst>
            <a:ext uri="{FF2B5EF4-FFF2-40B4-BE49-F238E27FC236}">
              <a16:creationId xmlns:a16="http://schemas.microsoft.com/office/drawing/2014/main" id="{7E00B3BC-9729-4D26-8940-C73E4DC2A057}"/>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64" name="テキスト ボックス 463">
          <a:extLst>
            <a:ext uri="{FF2B5EF4-FFF2-40B4-BE49-F238E27FC236}">
              <a16:creationId xmlns:a16="http://schemas.microsoft.com/office/drawing/2014/main" id="{085076B1-9E90-4611-91E9-C194D59A5C5A}"/>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5" name="直線コネクタ 464">
          <a:extLst>
            <a:ext uri="{FF2B5EF4-FFF2-40B4-BE49-F238E27FC236}">
              <a16:creationId xmlns:a16="http://schemas.microsoft.com/office/drawing/2014/main" id="{F67726DC-4EEA-4B68-AF50-820B9D0D6013}"/>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66" name="テキスト ボックス 465">
          <a:extLst>
            <a:ext uri="{FF2B5EF4-FFF2-40B4-BE49-F238E27FC236}">
              <a16:creationId xmlns:a16="http://schemas.microsoft.com/office/drawing/2014/main" id="{826EAEE0-5D0E-4079-AEED-74F01C631E4F}"/>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7" name="直線コネクタ 466">
          <a:extLst>
            <a:ext uri="{FF2B5EF4-FFF2-40B4-BE49-F238E27FC236}">
              <a16:creationId xmlns:a16="http://schemas.microsoft.com/office/drawing/2014/main" id="{51D64A6B-BA16-4E95-962F-561A9F90ADB1}"/>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68" name="テキスト ボックス 467">
          <a:extLst>
            <a:ext uri="{FF2B5EF4-FFF2-40B4-BE49-F238E27FC236}">
              <a16:creationId xmlns:a16="http://schemas.microsoft.com/office/drawing/2014/main" id="{FE01AC94-631C-4C3F-88FD-B3945B5F5B46}"/>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9" name="【一般廃棄物処理施設】&#10;一人当たり有形固定資産（償却資産）額グラフ枠">
          <a:extLst>
            <a:ext uri="{FF2B5EF4-FFF2-40B4-BE49-F238E27FC236}">
              <a16:creationId xmlns:a16="http://schemas.microsoft.com/office/drawing/2014/main" id="{DF42C1B9-2480-4F1E-BE9C-A5A0CCA0B76E}"/>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99289</xdr:rowOff>
    </xdr:from>
    <xdr:to>
      <xdr:col>116</xdr:col>
      <xdr:colOff>62864</xdr:colOff>
      <xdr:row>41</xdr:row>
      <xdr:rowOff>127073</xdr:rowOff>
    </xdr:to>
    <xdr:cxnSp macro="">
      <xdr:nvCxnSpPr>
        <xdr:cNvPr id="470" name="直線コネクタ 469">
          <a:extLst>
            <a:ext uri="{FF2B5EF4-FFF2-40B4-BE49-F238E27FC236}">
              <a16:creationId xmlns:a16="http://schemas.microsoft.com/office/drawing/2014/main" id="{5344129D-F199-4E02-B562-826F4AE848BA}"/>
            </a:ext>
          </a:extLst>
        </xdr:cNvPr>
        <xdr:cNvCxnSpPr/>
      </xdr:nvCxnSpPr>
      <xdr:spPr>
        <a:xfrm flipV="1">
          <a:off x="22160864" y="6100039"/>
          <a:ext cx="0" cy="1056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130900</xdr:rowOff>
    </xdr:from>
    <xdr:ext cx="469744" cy="259045"/>
    <xdr:sp macro="" textlink="">
      <xdr:nvSpPr>
        <xdr:cNvPr id="471" name="【一般廃棄物処理施設】&#10;一人当たり有形固定資産（償却資産）額最小値テキスト">
          <a:extLst>
            <a:ext uri="{FF2B5EF4-FFF2-40B4-BE49-F238E27FC236}">
              <a16:creationId xmlns:a16="http://schemas.microsoft.com/office/drawing/2014/main" id="{791E4E94-5991-4892-9B53-BE74FF921BD0}"/>
            </a:ext>
          </a:extLst>
        </xdr:cNvPr>
        <xdr:cNvSpPr txBox="1"/>
      </xdr:nvSpPr>
      <xdr:spPr>
        <a:xfrm>
          <a:off x="22199600" y="7160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127073</xdr:rowOff>
    </xdr:from>
    <xdr:to>
      <xdr:col>116</xdr:col>
      <xdr:colOff>152400</xdr:colOff>
      <xdr:row>41</xdr:row>
      <xdr:rowOff>127073</xdr:rowOff>
    </xdr:to>
    <xdr:cxnSp macro="">
      <xdr:nvCxnSpPr>
        <xdr:cNvPr id="472" name="直線コネクタ 471">
          <a:extLst>
            <a:ext uri="{FF2B5EF4-FFF2-40B4-BE49-F238E27FC236}">
              <a16:creationId xmlns:a16="http://schemas.microsoft.com/office/drawing/2014/main" id="{431A19F9-DC1A-41B3-9FFB-BE93635F62D4}"/>
            </a:ext>
          </a:extLst>
        </xdr:cNvPr>
        <xdr:cNvCxnSpPr/>
      </xdr:nvCxnSpPr>
      <xdr:spPr>
        <a:xfrm>
          <a:off x="22072600" y="7156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45966</xdr:rowOff>
    </xdr:from>
    <xdr:ext cx="599010" cy="259045"/>
    <xdr:sp macro="" textlink="">
      <xdr:nvSpPr>
        <xdr:cNvPr id="473" name="【一般廃棄物処理施設】&#10;一人当たり有形固定資産（償却資産）額最大値テキスト">
          <a:extLst>
            <a:ext uri="{FF2B5EF4-FFF2-40B4-BE49-F238E27FC236}">
              <a16:creationId xmlns:a16="http://schemas.microsoft.com/office/drawing/2014/main" id="{13FE0E67-4D8A-499A-A89D-2A1CF56556E1}"/>
            </a:ext>
          </a:extLst>
        </xdr:cNvPr>
        <xdr:cNvSpPr txBox="1"/>
      </xdr:nvSpPr>
      <xdr:spPr>
        <a:xfrm>
          <a:off x="22199600" y="5875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99289</xdr:rowOff>
    </xdr:from>
    <xdr:to>
      <xdr:col>116</xdr:col>
      <xdr:colOff>152400</xdr:colOff>
      <xdr:row>35</xdr:row>
      <xdr:rowOff>99289</xdr:rowOff>
    </xdr:to>
    <xdr:cxnSp macro="">
      <xdr:nvCxnSpPr>
        <xdr:cNvPr id="474" name="直線コネクタ 473">
          <a:extLst>
            <a:ext uri="{FF2B5EF4-FFF2-40B4-BE49-F238E27FC236}">
              <a16:creationId xmlns:a16="http://schemas.microsoft.com/office/drawing/2014/main" id="{040EB179-7C18-4D0C-9EEC-29A22E70AA52}"/>
            </a:ext>
          </a:extLst>
        </xdr:cNvPr>
        <xdr:cNvCxnSpPr/>
      </xdr:nvCxnSpPr>
      <xdr:spPr>
        <a:xfrm>
          <a:off x="22072600" y="6100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9386</xdr:rowOff>
    </xdr:from>
    <xdr:ext cx="534377" cy="259045"/>
    <xdr:sp macro="" textlink="">
      <xdr:nvSpPr>
        <xdr:cNvPr id="475" name="【一般廃棄物処理施設】&#10;一人当たり有形固定資産（償却資産）額平均値テキスト">
          <a:extLst>
            <a:ext uri="{FF2B5EF4-FFF2-40B4-BE49-F238E27FC236}">
              <a16:creationId xmlns:a16="http://schemas.microsoft.com/office/drawing/2014/main" id="{FCDECFE0-8178-4099-9655-0C883D5BE3B4}"/>
            </a:ext>
          </a:extLst>
        </xdr:cNvPr>
        <xdr:cNvSpPr txBox="1"/>
      </xdr:nvSpPr>
      <xdr:spPr>
        <a:xfrm>
          <a:off x="22199600" y="66959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30959</xdr:rowOff>
    </xdr:from>
    <xdr:to>
      <xdr:col>116</xdr:col>
      <xdr:colOff>114300</xdr:colOff>
      <xdr:row>39</xdr:row>
      <xdr:rowOff>132559</xdr:rowOff>
    </xdr:to>
    <xdr:sp macro="" textlink="">
      <xdr:nvSpPr>
        <xdr:cNvPr id="476" name="フローチャート: 判断 475">
          <a:extLst>
            <a:ext uri="{FF2B5EF4-FFF2-40B4-BE49-F238E27FC236}">
              <a16:creationId xmlns:a16="http://schemas.microsoft.com/office/drawing/2014/main" id="{D0E53820-6E9E-4885-A3F4-245670B641DB}"/>
            </a:ext>
          </a:extLst>
        </xdr:cNvPr>
        <xdr:cNvSpPr/>
      </xdr:nvSpPr>
      <xdr:spPr>
        <a:xfrm>
          <a:off x="22110700" y="6717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53399</xdr:rowOff>
    </xdr:from>
    <xdr:to>
      <xdr:col>112</xdr:col>
      <xdr:colOff>38100</xdr:colOff>
      <xdr:row>39</xdr:row>
      <xdr:rowOff>154999</xdr:rowOff>
    </xdr:to>
    <xdr:sp macro="" textlink="">
      <xdr:nvSpPr>
        <xdr:cNvPr id="477" name="フローチャート: 判断 476">
          <a:extLst>
            <a:ext uri="{FF2B5EF4-FFF2-40B4-BE49-F238E27FC236}">
              <a16:creationId xmlns:a16="http://schemas.microsoft.com/office/drawing/2014/main" id="{2BCDF98D-F7E6-4897-8C53-E2589C1CF8A1}"/>
            </a:ext>
          </a:extLst>
        </xdr:cNvPr>
        <xdr:cNvSpPr/>
      </xdr:nvSpPr>
      <xdr:spPr>
        <a:xfrm>
          <a:off x="21272500" y="6739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105287</xdr:rowOff>
    </xdr:from>
    <xdr:to>
      <xdr:col>107</xdr:col>
      <xdr:colOff>101600</xdr:colOff>
      <xdr:row>40</xdr:row>
      <xdr:rowOff>35437</xdr:rowOff>
    </xdr:to>
    <xdr:sp macro="" textlink="">
      <xdr:nvSpPr>
        <xdr:cNvPr id="478" name="フローチャート: 判断 477">
          <a:extLst>
            <a:ext uri="{FF2B5EF4-FFF2-40B4-BE49-F238E27FC236}">
              <a16:creationId xmlns:a16="http://schemas.microsoft.com/office/drawing/2014/main" id="{4637374B-4531-479C-B593-C2515A15FB18}"/>
            </a:ext>
          </a:extLst>
        </xdr:cNvPr>
        <xdr:cNvSpPr/>
      </xdr:nvSpPr>
      <xdr:spPr>
        <a:xfrm>
          <a:off x="20383500" y="6791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108317</xdr:rowOff>
    </xdr:from>
    <xdr:to>
      <xdr:col>102</xdr:col>
      <xdr:colOff>165100</xdr:colOff>
      <xdr:row>40</xdr:row>
      <xdr:rowOff>38467</xdr:rowOff>
    </xdr:to>
    <xdr:sp macro="" textlink="">
      <xdr:nvSpPr>
        <xdr:cNvPr id="479" name="フローチャート: 判断 478">
          <a:extLst>
            <a:ext uri="{FF2B5EF4-FFF2-40B4-BE49-F238E27FC236}">
              <a16:creationId xmlns:a16="http://schemas.microsoft.com/office/drawing/2014/main" id="{517C9449-48AA-444C-A973-03BDE437E59C}"/>
            </a:ext>
          </a:extLst>
        </xdr:cNvPr>
        <xdr:cNvSpPr/>
      </xdr:nvSpPr>
      <xdr:spPr>
        <a:xfrm>
          <a:off x="19494500" y="679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84205</xdr:rowOff>
    </xdr:from>
    <xdr:to>
      <xdr:col>98</xdr:col>
      <xdr:colOff>38100</xdr:colOff>
      <xdr:row>40</xdr:row>
      <xdr:rowOff>14355</xdr:rowOff>
    </xdr:to>
    <xdr:sp macro="" textlink="">
      <xdr:nvSpPr>
        <xdr:cNvPr id="480" name="フローチャート: 判断 479">
          <a:extLst>
            <a:ext uri="{FF2B5EF4-FFF2-40B4-BE49-F238E27FC236}">
              <a16:creationId xmlns:a16="http://schemas.microsoft.com/office/drawing/2014/main" id="{C5357CD5-F7BE-40DF-863D-6FFC524D71D2}"/>
            </a:ext>
          </a:extLst>
        </xdr:cNvPr>
        <xdr:cNvSpPr/>
      </xdr:nvSpPr>
      <xdr:spPr>
        <a:xfrm>
          <a:off x="18605500" y="677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2684689E-7387-48E4-B4BB-FE70C526F3E3}"/>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AFDEEB2B-9B70-4DBF-8000-1A82BE82F233}"/>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A3B8B88C-E608-4F10-8122-2393C3ACFD55}"/>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2D531419-2969-423F-9D9B-35466CBC5594}"/>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B0E20C79-E4CC-4FEA-B808-AF5D76C296C6}"/>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159209</xdr:rowOff>
    </xdr:from>
    <xdr:to>
      <xdr:col>116</xdr:col>
      <xdr:colOff>114300</xdr:colOff>
      <xdr:row>39</xdr:row>
      <xdr:rowOff>89359</xdr:rowOff>
    </xdr:to>
    <xdr:sp macro="" textlink="">
      <xdr:nvSpPr>
        <xdr:cNvPr id="486" name="楕円 485">
          <a:extLst>
            <a:ext uri="{FF2B5EF4-FFF2-40B4-BE49-F238E27FC236}">
              <a16:creationId xmlns:a16="http://schemas.microsoft.com/office/drawing/2014/main" id="{9227E878-7EBC-4089-9B97-596E9152A586}"/>
            </a:ext>
          </a:extLst>
        </xdr:cNvPr>
        <xdr:cNvSpPr/>
      </xdr:nvSpPr>
      <xdr:spPr>
        <a:xfrm>
          <a:off x="22110700" y="667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10636</xdr:rowOff>
    </xdr:from>
    <xdr:ext cx="534377" cy="259045"/>
    <xdr:sp macro="" textlink="">
      <xdr:nvSpPr>
        <xdr:cNvPr id="487" name="【一般廃棄物処理施設】&#10;一人当たり有形固定資産（償却資産）額該当値テキスト">
          <a:extLst>
            <a:ext uri="{FF2B5EF4-FFF2-40B4-BE49-F238E27FC236}">
              <a16:creationId xmlns:a16="http://schemas.microsoft.com/office/drawing/2014/main" id="{FAEA6B25-8659-4D97-B24F-EEABFBC66734}"/>
            </a:ext>
          </a:extLst>
        </xdr:cNvPr>
        <xdr:cNvSpPr txBox="1"/>
      </xdr:nvSpPr>
      <xdr:spPr>
        <a:xfrm>
          <a:off x="22199600" y="652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160965</xdr:rowOff>
    </xdr:from>
    <xdr:to>
      <xdr:col>112</xdr:col>
      <xdr:colOff>38100</xdr:colOff>
      <xdr:row>39</xdr:row>
      <xdr:rowOff>91115</xdr:rowOff>
    </xdr:to>
    <xdr:sp macro="" textlink="">
      <xdr:nvSpPr>
        <xdr:cNvPr id="488" name="楕円 487">
          <a:extLst>
            <a:ext uri="{FF2B5EF4-FFF2-40B4-BE49-F238E27FC236}">
              <a16:creationId xmlns:a16="http://schemas.microsoft.com/office/drawing/2014/main" id="{110F40F2-7956-4562-9C5D-1DF5EB164647}"/>
            </a:ext>
          </a:extLst>
        </xdr:cNvPr>
        <xdr:cNvSpPr/>
      </xdr:nvSpPr>
      <xdr:spPr>
        <a:xfrm>
          <a:off x="21272500" y="667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38559</xdr:rowOff>
    </xdr:from>
    <xdr:to>
      <xdr:col>116</xdr:col>
      <xdr:colOff>63500</xdr:colOff>
      <xdr:row>39</xdr:row>
      <xdr:rowOff>40315</xdr:rowOff>
    </xdr:to>
    <xdr:cxnSp macro="">
      <xdr:nvCxnSpPr>
        <xdr:cNvPr id="489" name="直線コネクタ 488">
          <a:extLst>
            <a:ext uri="{FF2B5EF4-FFF2-40B4-BE49-F238E27FC236}">
              <a16:creationId xmlns:a16="http://schemas.microsoft.com/office/drawing/2014/main" id="{6421B267-D120-432F-9C8B-2A64C6F46A50}"/>
            </a:ext>
          </a:extLst>
        </xdr:cNvPr>
        <xdr:cNvCxnSpPr/>
      </xdr:nvCxnSpPr>
      <xdr:spPr>
        <a:xfrm flipV="1">
          <a:off x="21323300" y="6725109"/>
          <a:ext cx="838200" cy="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161527</xdr:rowOff>
    </xdr:from>
    <xdr:to>
      <xdr:col>107</xdr:col>
      <xdr:colOff>101600</xdr:colOff>
      <xdr:row>39</xdr:row>
      <xdr:rowOff>91677</xdr:rowOff>
    </xdr:to>
    <xdr:sp macro="" textlink="">
      <xdr:nvSpPr>
        <xdr:cNvPr id="490" name="楕円 489">
          <a:extLst>
            <a:ext uri="{FF2B5EF4-FFF2-40B4-BE49-F238E27FC236}">
              <a16:creationId xmlns:a16="http://schemas.microsoft.com/office/drawing/2014/main" id="{22ACD42C-6B8B-4E37-A168-4E252DFEB851}"/>
            </a:ext>
          </a:extLst>
        </xdr:cNvPr>
        <xdr:cNvSpPr/>
      </xdr:nvSpPr>
      <xdr:spPr>
        <a:xfrm>
          <a:off x="20383500" y="667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40315</xdr:rowOff>
    </xdr:from>
    <xdr:to>
      <xdr:col>111</xdr:col>
      <xdr:colOff>177800</xdr:colOff>
      <xdr:row>39</xdr:row>
      <xdr:rowOff>40877</xdr:rowOff>
    </xdr:to>
    <xdr:cxnSp macro="">
      <xdr:nvCxnSpPr>
        <xdr:cNvPr id="491" name="直線コネクタ 490">
          <a:extLst>
            <a:ext uri="{FF2B5EF4-FFF2-40B4-BE49-F238E27FC236}">
              <a16:creationId xmlns:a16="http://schemas.microsoft.com/office/drawing/2014/main" id="{6C719765-9610-4838-948B-DB78286C4E09}"/>
            </a:ext>
          </a:extLst>
        </xdr:cNvPr>
        <xdr:cNvCxnSpPr/>
      </xdr:nvCxnSpPr>
      <xdr:spPr>
        <a:xfrm flipV="1">
          <a:off x="20434300" y="6726865"/>
          <a:ext cx="889000" cy="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163159</xdr:rowOff>
    </xdr:from>
    <xdr:to>
      <xdr:col>102</xdr:col>
      <xdr:colOff>165100</xdr:colOff>
      <xdr:row>39</xdr:row>
      <xdr:rowOff>93309</xdr:rowOff>
    </xdr:to>
    <xdr:sp macro="" textlink="">
      <xdr:nvSpPr>
        <xdr:cNvPr id="492" name="楕円 491">
          <a:extLst>
            <a:ext uri="{FF2B5EF4-FFF2-40B4-BE49-F238E27FC236}">
              <a16:creationId xmlns:a16="http://schemas.microsoft.com/office/drawing/2014/main" id="{06ACBB9B-10AD-4011-B836-578CB79ADD0A}"/>
            </a:ext>
          </a:extLst>
        </xdr:cNvPr>
        <xdr:cNvSpPr/>
      </xdr:nvSpPr>
      <xdr:spPr>
        <a:xfrm>
          <a:off x="19494500" y="667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40877</xdr:rowOff>
    </xdr:from>
    <xdr:to>
      <xdr:col>107</xdr:col>
      <xdr:colOff>50800</xdr:colOff>
      <xdr:row>39</xdr:row>
      <xdr:rowOff>42509</xdr:rowOff>
    </xdr:to>
    <xdr:cxnSp macro="">
      <xdr:nvCxnSpPr>
        <xdr:cNvPr id="493" name="直線コネクタ 492">
          <a:extLst>
            <a:ext uri="{FF2B5EF4-FFF2-40B4-BE49-F238E27FC236}">
              <a16:creationId xmlns:a16="http://schemas.microsoft.com/office/drawing/2014/main" id="{D0D9537D-6938-433B-A479-A78FCD542A31}"/>
            </a:ext>
          </a:extLst>
        </xdr:cNvPr>
        <xdr:cNvCxnSpPr/>
      </xdr:nvCxnSpPr>
      <xdr:spPr>
        <a:xfrm flipV="1">
          <a:off x="19545300" y="6727427"/>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162601</xdr:rowOff>
    </xdr:from>
    <xdr:to>
      <xdr:col>98</xdr:col>
      <xdr:colOff>38100</xdr:colOff>
      <xdr:row>39</xdr:row>
      <xdr:rowOff>92751</xdr:rowOff>
    </xdr:to>
    <xdr:sp macro="" textlink="">
      <xdr:nvSpPr>
        <xdr:cNvPr id="494" name="楕円 493">
          <a:extLst>
            <a:ext uri="{FF2B5EF4-FFF2-40B4-BE49-F238E27FC236}">
              <a16:creationId xmlns:a16="http://schemas.microsoft.com/office/drawing/2014/main" id="{E8E56211-833F-4F12-B51C-12F2BF6E4EFA}"/>
            </a:ext>
          </a:extLst>
        </xdr:cNvPr>
        <xdr:cNvSpPr/>
      </xdr:nvSpPr>
      <xdr:spPr>
        <a:xfrm>
          <a:off x="18605500" y="6677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41951</xdr:rowOff>
    </xdr:from>
    <xdr:to>
      <xdr:col>102</xdr:col>
      <xdr:colOff>114300</xdr:colOff>
      <xdr:row>39</xdr:row>
      <xdr:rowOff>42509</xdr:rowOff>
    </xdr:to>
    <xdr:cxnSp macro="">
      <xdr:nvCxnSpPr>
        <xdr:cNvPr id="495" name="直線コネクタ 494">
          <a:extLst>
            <a:ext uri="{FF2B5EF4-FFF2-40B4-BE49-F238E27FC236}">
              <a16:creationId xmlns:a16="http://schemas.microsoft.com/office/drawing/2014/main" id="{B72286F8-E9B1-4B2C-950F-9CD1F827AAED}"/>
            </a:ext>
          </a:extLst>
        </xdr:cNvPr>
        <xdr:cNvCxnSpPr/>
      </xdr:nvCxnSpPr>
      <xdr:spPr>
        <a:xfrm>
          <a:off x="18656300" y="6728501"/>
          <a:ext cx="889000" cy="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146126</xdr:rowOff>
    </xdr:from>
    <xdr:ext cx="534377" cy="259045"/>
    <xdr:sp macro="" textlink="">
      <xdr:nvSpPr>
        <xdr:cNvPr id="496" name="n_1aveValue【一般廃棄物処理施設】&#10;一人当たり有形固定資産（償却資産）額">
          <a:extLst>
            <a:ext uri="{FF2B5EF4-FFF2-40B4-BE49-F238E27FC236}">
              <a16:creationId xmlns:a16="http://schemas.microsoft.com/office/drawing/2014/main" id="{CB1FC6BB-2CCE-4DC4-ADFA-C09E1051FCA1}"/>
            </a:ext>
          </a:extLst>
        </xdr:cNvPr>
        <xdr:cNvSpPr txBox="1"/>
      </xdr:nvSpPr>
      <xdr:spPr>
        <a:xfrm>
          <a:off x="21043411" y="6832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26564</xdr:rowOff>
    </xdr:from>
    <xdr:ext cx="534377" cy="259045"/>
    <xdr:sp macro="" textlink="">
      <xdr:nvSpPr>
        <xdr:cNvPr id="497" name="n_2aveValue【一般廃棄物処理施設】&#10;一人当たり有形固定資産（償却資産）額">
          <a:extLst>
            <a:ext uri="{FF2B5EF4-FFF2-40B4-BE49-F238E27FC236}">
              <a16:creationId xmlns:a16="http://schemas.microsoft.com/office/drawing/2014/main" id="{F0D819DD-5E2F-473E-8BA9-9F340EF15E8A}"/>
            </a:ext>
          </a:extLst>
        </xdr:cNvPr>
        <xdr:cNvSpPr txBox="1"/>
      </xdr:nvSpPr>
      <xdr:spPr>
        <a:xfrm>
          <a:off x="20167111" y="6884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29594</xdr:rowOff>
    </xdr:from>
    <xdr:ext cx="534377" cy="259045"/>
    <xdr:sp macro="" textlink="">
      <xdr:nvSpPr>
        <xdr:cNvPr id="498" name="n_3aveValue【一般廃棄物処理施設】&#10;一人当たり有形固定資産（償却資産）額">
          <a:extLst>
            <a:ext uri="{FF2B5EF4-FFF2-40B4-BE49-F238E27FC236}">
              <a16:creationId xmlns:a16="http://schemas.microsoft.com/office/drawing/2014/main" id="{55AD0E97-C076-4B41-A82C-299CA08E685E}"/>
            </a:ext>
          </a:extLst>
        </xdr:cNvPr>
        <xdr:cNvSpPr txBox="1"/>
      </xdr:nvSpPr>
      <xdr:spPr>
        <a:xfrm>
          <a:off x="19278111" y="6887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5482</xdr:rowOff>
    </xdr:from>
    <xdr:ext cx="534377" cy="259045"/>
    <xdr:sp macro="" textlink="">
      <xdr:nvSpPr>
        <xdr:cNvPr id="499" name="n_4aveValue【一般廃棄物処理施設】&#10;一人当たり有形固定資産（償却資産）額">
          <a:extLst>
            <a:ext uri="{FF2B5EF4-FFF2-40B4-BE49-F238E27FC236}">
              <a16:creationId xmlns:a16="http://schemas.microsoft.com/office/drawing/2014/main" id="{FE1C4F13-E9D3-4B48-B1A1-8DBE898DD1C3}"/>
            </a:ext>
          </a:extLst>
        </xdr:cNvPr>
        <xdr:cNvSpPr txBox="1"/>
      </xdr:nvSpPr>
      <xdr:spPr>
        <a:xfrm>
          <a:off x="18389111" y="6863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37</xdr:row>
      <xdr:rowOff>107641</xdr:rowOff>
    </xdr:from>
    <xdr:ext cx="534377" cy="259045"/>
    <xdr:sp macro="" textlink="">
      <xdr:nvSpPr>
        <xdr:cNvPr id="500" name="n_1mainValue【一般廃棄物処理施設】&#10;一人当たり有形固定資産（償却資産）額">
          <a:extLst>
            <a:ext uri="{FF2B5EF4-FFF2-40B4-BE49-F238E27FC236}">
              <a16:creationId xmlns:a16="http://schemas.microsoft.com/office/drawing/2014/main" id="{6B1BB233-ED41-483E-97C3-073A2126B05A}"/>
            </a:ext>
          </a:extLst>
        </xdr:cNvPr>
        <xdr:cNvSpPr txBox="1"/>
      </xdr:nvSpPr>
      <xdr:spPr>
        <a:xfrm>
          <a:off x="21043411" y="6451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108204</xdr:rowOff>
    </xdr:from>
    <xdr:ext cx="534377" cy="259045"/>
    <xdr:sp macro="" textlink="">
      <xdr:nvSpPr>
        <xdr:cNvPr id="501" name="n_2mainValue【一般廃棄物処理施設】&#10;一人当たり有形固定資産（償却資産）額">
          <a:extLst>
            <a:ext uri="{FF2B5EF4-FFF2-40B4-BE49-F238E27FC236}">
              <a16:creationId xmlns:a16="http://schemas.microsoft.com/office/drawing/2014/main" id="{3F4D4E83-8A1A-42A3-B31D-47C97D8FD2A7}"/>
            </a:ext>
          </a:extLst>
        </xdr:cNvPr>
        <xdr:cNvSpPr txBox="1"/>
      </xdr:nvSpPr>
      <xdr:spPr>
        <a:xfrm>
          <a:off x="20167111" y="6451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109836</xdr:rowOff>
    </xdr:from>
    <xdr:ext cx="534377" cy="259045"/>
    <xdr:sp macro="" textlink="">
      <xdr:nvSpPr>
        <xdr:cNvPr id="502" name="n_3mainValue【一般廃棄物処理施設】&#10;一人当たり有形固定資産（償却資産）額">
          <a:extLst>
            <a:ext uri="{FF2B5EF4-FFF2-40B4-BE49-F238E27FC236}">
              <a16:creationId xmlns:a16="http://schemas.microsoft.com/office/drawing/2014/main" id="{0A4D5AF9-93E8-4C25-A599-4245F94E640B}"/>
            </a:ext>
          </a:extLst>
        </xdr:cNvPr>
        <xdr:cNvSpPr txBox="1"/>
      </xdr:nvSpPr>
      <xdr:spPr>
        <a:xfrm>
          <a:off x="19278111" y="6453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109278</xdr:rowOff>
    </xdr:from>
    <xdr:ext cx="534377" cy="259045"/>
    <xdr:sp macro="" textlink="">
      <xdr:nvSpPr>
        <xdr:cNvPr id="503" name="n_4mainValue【一般廃棄物処理施設】&#10;一人当たり有形固定資産（償却資産）額">
          <a:extLst>
            <a:ext uri="{FF2B5EF4-FFF2-40B4-BE49-F238E27FC236}">
              <a16:creationId xmlns:a16="http://schemas.microsoft.com/office/drawing/2014/main" id="{B579A326-B7F7-4000-A8C5-E4DFFE5EE4CE}"/>
            </a:ext>
          </a:extLst>
        </xdr:cNvPr>
        <xdr:cNvSpPr txBox="1"/>
      </xdr:nvSpPr>
      <xdr:spPr>
        <a:xfrm>
          <a:off x="18389111" y="645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4" name="正方形/長方形 503">
          <a:extLst>
            <a:ext uri="{FF2B5EF4-FFF2-40B4-BE49-F238E27FC236}">
              <a16:creationId xmlns:a16="http://schemas.microsoft.com/office/drawing/2014/main" id="{63828A70-61EF-41F1-B27F-67A4539637FB}"/>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5" name="正方形/長方形 504">
          <a:extLst>
            <a:ext uri="{FF2B5EF4-FFF2-40B4-BE49-F238E27FC236}">
              <a16:creationId xmlns:a16="http://schemas.microsoft.com/office/drawing/2014/main" id="{54719612-0F7B-4B27-B8EF-66F43F03E13B}"/>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6" name="正方形/長方形 505">
          <a:extLst>
            <a:ext uri="{FF2B5EF4-FFF2-40B4-BE49-F238E27FC236}">
              <a16:creationId xmlns:a16="http://schemas.microsoft.com/office/drawing/2014/main" id="{FBC10045-11B1-4899-A932-FA8C59AA2C1B}"/>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7" name="正方形/長方形 506">
          <a:extLst>
            <a:ext uri="{FF2B5EF4-FFF2-40B4-BE49-F238E27FC236}">
              <a16:creationId xmlns:a16="http://schemas.microsoft.com/office/drawing/2014/main" id="{6A579293-67F7-40AF-A3DD-894030FC0CD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8" name="正方形/長方形 507">
          <a:extLst>
            <a:ext uri="{FF2B5EF4-FFF2-40B4-BE49-F238E27FC236}">
              <a16:creationId xmlns:a16="http://schemas.microsoft.com/office/drawing/2014/main" id="{5C6CDCB8-A923-4441-A94D-9AE4B1D8696E}"/>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9" name="正方形/長方形 508">
          <a:extLst>
            <a:ext uri="{FF2B5EF4-FFF2-40B4-BE49-F238E27FC236}">
              <a16:creationId xmlns:a16="http://schemas.microsoft.com/office/drawing/2014/main" id="{5D846350-D139-45C3-99A9-3B23255DD6A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0" name="正方形/長方形 509">
          <a:extLst>
            <a:ext uri="{FF2B5EF4-FFF2-40B4-BE49-F238E27FC236}">
              <a16:creationId xmlns:a16="http://schemas.microsoft.com/office/drawing/2014/main" id="{9432F9BB-054E-4269-910F-D702C8F4B403}"/>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1" name="正方形/長方形 510">
          <a:extLst>
            <a:ext uri="{FF2B5EF4-FFF2-40B4-BE49-F238E27FC236}">
              <a16:creationId xmlns:a16="http://schemas.microsoft.com/office/drawing/2014/main" id="{8F2AE693-66CC-4659-B820-245C7098CE6D}"/>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2" name="テキスト ボックス 511">
          <a:extLst>
            <a:ext uri="{FF2B5EF4-FFF2-40B4-BE49-F238E27FC236}">
              <a16:creationId xmlns:a16="http://schemas.microsoft.com/office/drawing/2014/main" id="{DA039BDE-9B48-4C59-B92E-854896FA16B8}"/>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3" name="直線コネクタ 512">
          <a:extLst>
            <a:ext uri="{FF2B5EF4-FFF2-40B4-BE49-F238E27FC236}">
              <a16:creationId xmlns:a16="http://schemas.microsoft.com/office/drawing/2014/main" id="{264FF302-FD96-4482-BD7A-F5925D0325DE}"/>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4" name="テキスト ボックス 513">
          <a:extLst>
            <a:ext uri="{FF2B5EF4-FFF2-40B4-BE49-F238E27FC236}">
              <a16:creationId xmlns:a16="http://schemas.microsoft.com/office/drawing/2014/main" id="{0BE285F2-9C9C-49D3-9EFF-CAD6D924A13C}"/>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5" name="直線コネクタ 514">
          <a:extLst>
            <a:ext uri="{FF2B5EF4-FFF2-40B4-BE49-F238E27FC236}">
              <a16:creationId xmlns:a16="http://schemas.microsoft.com/office/drawing/2014/main" id="{4249F2A4-BF8D-4B52-A966-CFE549DBCF55}"/>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6" name="テキスト ボックス 515">
          <a:extLst>
            <a:ext uri="{FF2B5EF4-FFF2-40B4-BE49-F238E27FC236}">
              <a16:creationId xmlns:a16="http://schemas.microsoft.com/office/drawing/2014/main" id="{ABB5C392-551D-410E-B376-8222C2900109}"/>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7" name="直線コネクタ 516">
          <a:extLst>
            <a:ext uri="{FF2B5EF4-FFF2-40B4-BE49-F238E27FC236}">
              <a16:creationId xmlns:a16="http://schemas.microsoft.com/office/drawing/2014/main" id="{540F765D-30FA-46E3-9B91-13EACC045748}"/>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8" name="テキスト ボックス 517">
          <a:extLst>
            <a:ext uri="{FF2B5EF4-FFF2-40B4-BE49-F238E27FC236}">
              <a16:creationId xmlns:a16="http://schemas.microsoft.com/office/drawing/2014/main" id="{3B2971A1-FD3E-49C2-B202-30A917E92EE5}"/>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9" name="直線コネクタ 518">
          <a:extLst>
            <a:ext uri="{FF2B5EF4-FFF2-40B4-BE49-F238E27FC236}">
              <a16:creationId xmlns:a16="http://schemas.microsoft.com/office/drawing/2014/main" id="{1B3D3AA5-406C-4D1B-9C06-5B28FA9D1BFF}"/>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0" name="テキスト ボックス 519">
          <a:extLst>
            <a:ext uri="{FF2B5EF4-FFF2-40B4-BE49-F238E27FC236}">
              <a16:creationId xmlns:a16="http://schemas.microsoft.com/office/drawing/2014/main" id="{45F76169-C90B-475D-8AFE-24C9FADDDDF1}"/>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1" name="直線コネクタ 520">
          <a:extLst>
            <a:ext uri="{FF2B5EF4-FFF2-40B4-BE49-F238E27FC236}">
              <a16:creationId xmlns:a16="http://schemas.microsoft.com/office/drawing/2014/main" id="{EA0DD202-A269-4B80-A8EE-5BCCBC432294}"/>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2" name="テキスト ボックス 521">
          <a:extLst>
            <a:ext uri="{FF2B5EF4-FFF2-40B4-BE49-F238E27FC236}">
              <a16:creationId xmlns:a16="http://schemas.microsoft.com/office/drawing/2014/main" id="{DE5FD191-EBD8-4359-8F38-B4A0FF9CC774}"/>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3" name="直線コネクタ 522">
          <a:extLst>
            <a:ext uri="{FF2B5EF4-FFF2-40B4-BE49-F238E27FC236}">
              <a16:creationId xmlns:a16="http://schemas.microsoft.com/office/drawing/2014/main" id="{816114FC-2785-4E40-810F-3E2D3C62D172}"/>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4" name="テキスト ボックス 523">
          <a:extLst>
            <a:ext uri="{FF2B5EF4-FFF2-40B4-BE49-F238E27FC236}">
              <a16:creationId xmlns:a16="http://schemas.microsoft.com/office/drawing/2014/main" id="{D898D915-AF5E-4F44-93B6-860581E3E4A2}"/>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5" name="直線コネクタ 524">
          <a:extLst>
            <a:ext uri="{FF2B5EF4-FFF2-40B4-BE49-F238E27FC236}">
              <a16:creationId xmlns:a16="http://schemas.microsoft.com/office/drawing/2014/main" id="{D3FD21BA-77E1-41CE-A954-79F2450FD8D9}"/>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6" name="テキスト ボックス 525">
          <a:extLst>
            <a:ext uri="{FF2B5EF4-FFF2-40B4-BE49-F238E27FC236}">
              <a16:creationId xmlns:a16="http://schemas.microsoft.com/office/drawing/2014/main" id="{EEE8A191-95DA-4DB5-A28F-2451D1D74457}"/>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7" name="【保健センター・保健所】&#10;有形固定資産減価償却率グラフ枠">
          <a:extLst>
            <a:ext uri="{FF2B5EF4-FFF2-40B4-BE49-F238E27FC236}">
              <a16:creationId xmlns:a16="http://schemas.microsoft.com/office/drawing/2014/main" id="{72DE124D-5ED5-4940-B8C0-CD8418449F05}"/>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19050</xdr:rowOff>
    </xdr:from>
    <xdr:to>
      <xdr:col>85</xdr:col>
      <xdr:colOff>126364</xdr:colOff>
      <xdr:row>64</xdr:row>
      <xdr:rowOff>76200</xdr:rowOff>
    </xdr:to>
    <xdr:cxnSp macro="">
      <xdr:nvCxnSpPr>
        <xdr:cNvPr id="528" name="直線コネクタ 527">
          <a:extLst>
            <a:ext uri="{FF2B5EF4-FFF2-40B4-BE49-F238E27FC236}">
              <a16:creationId xmlns:a16="http://schemas.microsoft.com/office/drawing/2014/main" id="{B05017A9-03CF-41B2-A865-5C8EEE2C6E63}"/>
            </a:ext>
          </a:extLst>
        </xdr:cNvPr>
        <xdr:cNvCxnSpPr/>
      </xdr:nvCxnSpPr>
      <xdr:spPr>
        <a:xfrm flipV="1">
          <a:off x="16318864" y="94488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529" name="【保健センター・保健所】&#10;有形固定資産減価償却率最小値テキスト">
          <a:extLst>
            <a:ext uri="{FF2B5EF4-FFF2-40B4-BE49-F238E27FC236}">
              <a16:creationId xmlns:a16="http://schemas.microsoft.com/office/drawing/2014/main" id="{6646A82E-0351-48EA-A166-C33FCCA57985}"/>
            </a:ext>
          </a:extLst>
        </xdr:cNvPr>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530" name="直線コネクタ 529">
          <a:extLst>
            <a:ext uri="{FF2B5EF4-FFF2-40B4-BE49-F238E27FC236}">
              <a16:creationId xmlns:a16="http://schemas.microsoft.com/office/drawing/2014/main" id="{02F0C9D0-62D0-4C6D-9475-E0D4047B36DF}"/>
            </a:ext>
          </a:extLst>
        </xdr:cNvPr>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137177</xdr:rowOff>
    </xdr:from>
    <xdr:ext cx="405111" cy="259045"/>
    <xdr:sp macro="" textlink="">
      <xdr:nvSpPr>
        <xdr:cNvPr id="531" name="【保健センター・保健所】&#10;有形固定資産減価償却率最大値テキスト">
          <a:extLst>
            <a:ext uri="{FF2B5EF4-FFF2-40B4-BE49-F238E27FC236}">
              <a16:creationId xmlns:a16="http://schemas.microsoft.com/office/drawing/2014/main" id="{37B43F85-C166-435E-A926-29477FCE1111}"/>
            </a:ext>
          </a:extLst>
        </xdr:cNvPr>
        <xdr:cNvSpPr txBox="1"/>
      </xdr:nvSpPr>
      <xdr:spPr>
        <a:xfrm>
          <a:off x="16357600" y="922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19050</xdr:rowOff>
    </xdr:from>
    <xdr:to>
      <xdr:col>86</xdr:col>
      <xdr:colOff>25400</xdr:colOff>
      <xdr:row>55</xdr:row>
      <xdr:rowOff>19050</xdr:rowOff>
    </xdr:to>
    <xdr:cxnSp macro="">
      <xdr:nvCxnSpPr>
        <xdr:cNvPr id="532" name="直線コネクタ 531">
          <a:extLst>
            <a:ext uri="{FF2B5EF4-FFF2-40B4-BE49-F238E27FC236}">
              <a16:creationId xmlns:a16="http://schemas.microsoft.com/office/drawing/2014/main" id="{3F5ECBD3-F808-460A-B4BF-E51CBE31EAB4}"/>
            </a:ext>
          </a:extLst>
        </xdr:cNvPr>
        <xdr:cNvCxnSpPr/>
      </xdr:nvCxnSpPr>
      <xdr:spPr>
        <a:xfrm>
          <a:off x="16230600" y="944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11447</xdr:rowOff>
    </xdr:from>
    <xdr:ext cx="405111" cy="259045"/>
    <xdr:sp macro="" textlink="">
      <xdr:nvSpPr>
        <xdr:cNvPr id="533" name="【保健センター・保健所】&#10;有形固定資産減価償却率平均値テキスト">
          <a:extLst>
            <a:ext uri="{FF2B5EF4-FFF2-40B4-BE49-F238E27FC236}">
              <a16:creationId xmlns:a16="http://schemas.microsoft.com/office/drawing/2014/main" id="{201B5796-2E8B-456B-B34E-0AC6529A282F}"/>
            </a:ext>
          </a:extLst>
        </xdr:cNvPr>
        <xdr:cNvSpPr txBox="1"/>
      </xdr:nvSpPr>
      <xdr:spPr>
        <a:xfrm>
          <a:off x="16357600" y="10126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33020</xdr:rowOff>
    </xdr:from>
    <xdr:to>
      <xdr:col>85</xdr:col>
      <xdr:colOff>177800</xdr:colOff>
      <xdr:row>59</xdr:row>
      <xdr:rowOff>134620</xdr:rowOff>
    </xdr:to>
    <xdr:sp macro="" textlink="">
      <xdr:nvSpPr>
        <xdr:cNvPr id="534" name="フローチャート: 判断 533">
          <a:extLst>
            <a:ext uri="{FF2B5EF4-FFF2-40B4-BE49-F238E27FC236}">
              <a16:creationId xmlns:a16="http://schemas.microsoft.com/office/drawing/2014/main" id="{4A7BAB99-091F-436C-918F-A52B15C3C865}"/>
            </a:ext>
          </a:extLst>
        </xdr:cNvPr>
        <xdr:cNvSpPr/>
      </xdr:nvSpPr>
      <xdr:spPr>
        <a:xfrm>
          <a:off x="16268700" y="1014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156845</xdr:rowOff>
    </xdr:from>
    <xdr:to>
      <xdr:col>81</xdr:col>
      <xdr:colOff>101600</xdr:colOff>
      <xdr:row>59</xdr:row>
      <xdr:rowOff>86995</xdr:rowOff>
    </xdr:to>
    <xdr:sp macro="" textlink="">
      <xdr:nvSpPr>
        <xdr:cNvPr id="535" name="フローチャート: 判断 534">
          <a:extLst>
            <a:ext uri="{FF2B5EF4-FFF2-40B4-BE49-F238E27FC236}">
              <a16:creationId xmlns:a16="http://schemas.microsoft.com/office/drawing/2014/main" id="{6603C00E-BC75-489C-A3BE-F679BCCAE629}"/>
            </a:ext>
          </a:extLst>
        </xdr:cNvPr>
        <xdr:cNvSpPr/>
      </xdr:nvSpPr>
      <xdr:spPr>
        <a:xfrm>
          <a:off x="1543050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130175</xdr:rowOff>
    </xdr:from>
    <xdr:to>
      <xdr:col>76</xdr:col>
      <xdr:colOff>165100</xdr:colOff>
      <xdr:row>59</xdr:row>
      <xdr:rowOff>60325</xdr:rowOff>
    </xdr:to>
    <xdr:sp macro="" textlink="">
      <xdr:nvSpPr>
        <xdr:cNvPr id="536" name="フローチャート: 判断 535">
          <a:extLst>
            <a:ext uri="{FF2B5EF4-FFF2-40B4-BE49-F238E27FC236}">
              <a16:creationId xmlns:a16="http://schemas.microsoft.com/office/drawing/2014/main" id="{0635B983-0ED6-42AA-9124-2DA16E667CF3}"/>
            </a:ext>
          </a:extLst>
        </xdr:cNvPr>
        <xdr:cNvSpPr/>
      </xdr:nvSpPr>
      <xdr:spPr>
        <a:xfrm>
          <a:off x="14541500" y="1007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97790</xdr:rowOff>
    </xdr:from>
    <xdr:to>
      <xdr:col>72</xdr:col>
      <xdr:colOff>38100</xdr:colOff>
      <xdr:row>59</xdr:row>
      <xdr:rowOff>27940</xdr:rowOff>
    </xdr:to>
    <xdr:sp macro="" textlink="">
      <xdr:nvSpPr>
        <xdr:cNvPr id="537" name="フローチャート: 判断 536">
          <a:extLst>
            <a:ext uri="{FF2B5EF4-FFF2-40B4-BE49-F238E27FC236}">
              <a16:creationId xmlns:a16="http://schemas.microsoft.com/office/drawing/2014/main" id="{6928AED2-767B-40CC-8A3D-800F4654D0CD}"/>
            </a:ext>
          </a:extLst>
        </xdr:cNvPr>
        <xdr:cNvSpPr/>
      </xdr:nvSpPr>
      <xdr:spPr>
        <a:xfrm>
          <a:off x="13652500" y="1004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114935</xdr:rowOff>
    </xdr:from>
    <xdr:to>
      <xdr:col>67</xdr:col>
      <xdr:colOff>101600</xdr:colOff>
      <xdr:row>59</xdr:row>
      <xdr:rowOff>45085</xdr:rowOff>
    </xdr:to>
    <xdr:sp macro="" textlink="">
      <xdr:nvSpPr>
        <xdr:cNvPr id="538" name="フローチャート: 判断 537">
          <a:extLst>
            <a:ext uri="{FF2B5EF4-FFF2-40B4-BE49-F238E27FC236}">
              <a16:creationId xmlns:a16="http://schemas.microsoft.com/office/drawing/2014/main" id="{42F2156B-1563-41EB-B544-211CF4039F02}"/>
            </a:ext>
          </a:extLst>
        </xdr:cNvPr>
        <xdr:cNvSpPr/>
      </xdr:nvSpPr>
      <xdr:spPr>
        <a:xfrm>
          <a:off x="12763500" y="1005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B46DD780-5210-4D17-8917-BDE7B5288817}"/>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4A5FD2D4-039B-414C-881D-4C5CC9AB366A}"/>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CFDB6E71-269B-4B5D-AD27-F5F0DEE80845}"/>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61B41C88-9A55-4224-A017-3B88D0B39A21}"/>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7F8FBEFF-6AF2-4670-97C7-909F399D6C17}"/>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143510</xdr:rowOff>
    </xdr:from>
    <xdr:to>
      <xdr:col>85</xdr:col>
      <xdr:colOff>177800</xdr:colOff>
      <xdr:row>58</xdr:row>
      <xdr:rowOff>73660</xdr:rowOff>
    </xdr:to>
    <xdr:sp macro="" textlink="">
      <xdr:nvSpPr>
        <xdr:cNvPr id="544" name="楕円 543">
          <a:extLst>
            <a:ext uri="{FF2B5EF4-FFF2-40B4-BE49-F238E27FC236}">
              <a16:creationId xmlns:a16="http://schemas.microsoft.com/office/drawing/2014/main" id="{6D426BBB-89BA-4AE2-B923-C670962F41DE}"/>
            </a:ext>
          </a:extLst>
        </xdr:cNvPr>
        <xdr:cNvSpPr/>
      </xdr:nvSpPr>
      <xdr:spPr>
        <a:xfrm>
          <a:off x="16268700" y="991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166387</xdr:rowOff>
    </xdr:from>
    <xdr:ext cx="405111" cy="259045"/>
    <xdr:sp macro="" textlink="">
      <xdr:nvSpPr>
        <xdr:cNvPr id="545" name="【保健センター・保健所】&#10;有形固定資産減価償却率該当値テキスト">
          <a:extLst>
            <a:ext uri="{FF2B5EF4-FFF2-40B4-BE49-F238E27FC236}">
              <a16:creationId xmlns:a16="http://schemas.microsoft.com/office/drawing/2014/main" id="{300A5BE8-0092-425D-B9B0-3A903C97CB1E}"/>
            </a:ext>
          </a:extLst>
        </xdr:cNvPr>
        <xdr:cNvSpPr txBox="1"/>
      </xdr:nvSpPr>
      <xdr:spPr>
        <a:xfrm>
          <a:off x="16357600" y="976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168275</xdr:rowOff>
    </xdr:from>
    <xdr:to>
      <xdr:col>81</xdr:col>
      <xdr:colOff>101600</xdr:colOff>
      <xdr:row>58</xdr:row>
      <xdr:rowOff>98425</xdr:rowOff>
    </xdr:to>
    <xdr:sp macro="" textlink="">
      <xdr:nvSpPr>
        <xdr:cNvPr id="546" name="楕円 545">
          <a:extLst>
            <a:ext uri="{FF2B5EF4-FFF2-40B4-BE49-F238E27FC236}">
              <a16:creationId xmlns:a16="http://schemas.microsoft.com/office/drawing/2014/main" id="{4D5D86AB-C581-4CCA-80E3-9093E70EFC0C}"/>
            </a:ext>
          </a:extLst>
        </xdr:cNvPr>
        <xdr:cNvSpPr/>
      </xdr:nvSpPr>
      <xdr:spPr>
        <a:xfrm>
          <a:off x="15430500" y="994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22860</xdr:rowOff>
    </xdr:from>
    <xdr:to>
      <xdr:col>85</xdr:col>
      <xdr:colOff>127000</xdr:colOff>
      <xdr:row>58</xdr:row>
      <xdr:rowOff>47625</xdr:rowOff>
    </xdr:to>
    <xdr:cxnSp macro="">
      <xdr:nvCxnSpPr>
        <xdr:cNvPr id="547" name="直線コネクタ 546">
          <a:extLst>
            <a:ext uri="{FF2B5EF4-FFF2-40B4-BE49-F238E27FC236}">
              <a16:creationId xmlns:a16="http://schemas.microsoft.com/office/drawing/2014/main" id="{D1E3CE9A-F47B-4898-8867-BF0FC7264AD4}"/>
            </a:ext>
          </a:extLst>
        </xdr:cNvPr>
        <xdr:cNvCxnSpPr/>
      </xdr:nvCxnSpPr>
      <xdr:spPr>
        <a:xfrm flipV="1">
          <a:off x="15481300" y="996696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133985</xdr:rowOff>
    </xdr:from>
    <xdr:to>
      <xdr:col>76</xdr:col>
      <xdr:colOff>165100</xdr:colOff>
      <xdr:row>58</xdr:row>
      <xdr:rowOff>64135</xdr:rowOff>
    </xdr:to>
    <xdr:sp macro="" textlink="">
      <xdr:nvSpPr>
        <xdr:cNvPr id="548" name="楕円 547">
          <a:extLst>
            <a:ext uri="{FF2B5EF4-FFF2-40B4-BE49-F238E27FC236}">
              <a16:creationId xmlns:a16="http://schemas.microsoft.com/office/drawing/2014/main" id="{1E59D24C-1980-4830-88F1-46C389E59457}"/>
            </a:ext>
          </a:extLst>
        </xdr:cNvPr>
        <xdr:cNvSpPr/>
      </xdr:nvSpPr>
      <xdr:spPr>
        <a:xfrm>
          <a:off x="14541500" y="990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13335</xdr:rowOff>
    </xdr:from>
    <xdr:to>
      <xdr:col>81</xdr:col>
      <xdr:colOff>50800</xdr:colOff>
      <xdr:row>58</xdr:row>
      <xdr:rowOff>47625</xdr:rowOff>
    </xdr:to>
    <xdr:cxnSp macro="">
      <xdr:nvCxnSpPr>
        <xdr:cNvPr id="549" name="直線コネクタ 548">
          <a:extLst>
            <a:ext uri="{FF2B5EF4-FFF2-40B4-BE49-F238E27FC236}">
              <a16:creationId xmlns:a16="http://schemas.microsoft.com/office/drawing/2014/main" id="{D201E7C3-FEC3-4BFA-BA43-03A57CDFDF92}"/>
            </a:ext>
          </a:extLst>
        </xdr:cNvPr>
        <xdr:cNvCxnSpPr/>
      </xdr:nvCxnSpPr>
      <xdr:spPr>
        <a:xfrm>
          <a:off x="14592300" y="995743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95885</xdr:rowOff>
    </xdr:from>
    <xdr:to>
      <xdr:col>72</xdr:col>
      <xdr:colOff>38100</xdr:colOff>
      <xdr:row>58</xdr:row>
      <xdr:rowOff>26035</xdr:rowOff>
    </xdr:to>
    <xdr:sp macro="" textlink="">
      <xdr:nvSpPr>
        <xdr:cNvPr id="550" name="楕円 549">
          <a:extLst>
            <a:ext uri="{FF2B5EF4-FFF2-40B4-BE49-F238E27FC236}">
              <a16:creationId xmlns:a16="http://schemas.microsoft.com/office/drawing/2014/main" id="{1E0C08BB-48CB-4162-8B91-02778813BE24}"/>
            </a:ext>
          </a:extLst>
        </xdr:cNvPr>
        <xdr:cNvSpPr/>
      </xdr:nvSpPr>
      <xdr:spPr>
        <a:xfrm>
          <a:off x="13652500" y="986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146685</xdr:rowOff>
    </xdr:from>
    <xdr:to>
      <xdr:col>76</xdr:col>
      <xdr:colOff>114300</xdr:colOff>
      <xdr:row>58</xdr:row>
      <xdr:rowOff>13335</xdr:rowOff>
    </xdr:to>
    <xdr:cxnSp macro="">
      <xdr:nvCxnSpPr>
        <xdr:cNvPr id="551" name="直線コネクタ 550">
          <a:extLst>
            <a:ext uri="{FF2B5EF4-FFF2-40B4-BE49-F238E27FC236}">
              <a16:creationId xmlns:a16="http://schemas.microsoft.com/office/drawing/2014/main" id="{DC2FCFE5-F1B0-4C09-BB05-C22C6215656F}"/>
            </a:ext>
          </a:extLst>
        </xdr:cNvPr>
        <xdr:cNvCxnSpPr/>
      </xdr:nvCxnSpPr>
      <xdr:spPr>
        <a:xfrm>
          <a:off x="13703300" y="991933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57785</xdr:rowOff>
    </xdr:from>
    <xdr:to>
      <xdr:col>67</xdr:col>
      <xdr:colOff>101600</xdr:colOff>
      <xdr:row>57</xdr:row>
      <xdr:rowOff>159385</xdr:rowOff>
    </xdr:to>
    <xdr:sp macro="" textlink="">
      <xdr:nvSpPr>
        <xdr:cNvPr id="552" name="楕円 551">
          <a:extLst>
            <a:ext uri="{FF2B5EF4-FFF2-40B4-BE49-F238E27FC236}">
              <a16:creationId xmlns:a16="http://schemas.microsoft.com/office/drawing/2014/main" id="{5E72262F-0364-4947-8354-41987C252AEA}"/>
            </a:ext>
          </a:extLst>
        </xdr:cNvPr>
        <xdr:cNvSpPr/>
      </xdr:nvSpPr>
      <xdr:spPr>
        <a:xfrm>
          <a:off x="12763500" y="983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108585</xdr:rowOff>
    </xdr:from>
    <xdr:to>
      <xdr:col>71</xdr:col>
      <xdr:colOff>177800</xdr:colOff>
      <xdr:row>57</xdr:row>
      <xdr:rowOff>146685</xdr:rowOff>
    </xdr:to>
    <xdr:cxnSp macro="">
      <xdr:nvCxnSpPr>
        <xdr:cNvPr id="553" name="直線コネクタ 552">
          <a:extLst>
            <a:ext uri="{FF2B5EF4-FFF2-40B4-BE49-F238E27FC236}">
              <a16:creationId xmlns:a16="http://schemas.microsoft.com/office/drawing/2014/main" id="{38BE42AA-F4A8-4159-BC64-75B10BA4A158}"/>
            </a:ext>
          </a:extLst>
        </xdr:cNvPr>
        <xdr:cNvCxnSpPr/>
      </xdr:nvCxnSpPr>
      <xdr:spPr>
        <a:xfrm>
          <a:off x="12814300" y="988123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78122</xdr:rowOff>
    </xdr:from>
    <xdr:ext cx="405111" cy="259045"/>
    <xdr:sp macro="" textlink="">
      <xdr:nvSpPr>
        <xdr:cNvPr id="554" name="n_1aveValue【保健センター・保健所】&#10;有形固定資産減価償却率">
          <a:extLst>
            <a:ext uri="{FF2B5EF4-FFF2-40B4-BE49-F238E27FC236}">
              <a16:creationId xmlns:a16="http://schemas.microsoft.com/office/drawing/2014/main" id="{718D271F-7382-4F27-A595-C4ACD2B9F99A}"/>
            </a:ext>
          </a:extLst>
        </xdr:cNvPr>
        <xdr:cNvSpPr txBox="1"/>
      </xdr:nvSpPr>
      <xdr:spPr>
        <a:xfrm>
          <a:off x="15266044" y="1019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51452</xdr:rowOff>
    </xdr:from>
    <xdr:ext cx="405111" cy="259045"/>
    <xdr:sp macro="" textlink="">
      <xdr:nvSpPr>
        <xdr:cNvPr id="555" name="n_2aveValue【保健センター・保健所】&#10;有形固定資産減価償却率">
          <a:extLst>
            <a:ext uri="{FF2B5EF4-FFF2-40B4-BE49-F238E27FC236}">
              <a16:creationId xmlns:a16="http://schemas.microsoft.com/office/drawing/2014/main" id="{973A4B20-65E7-472A-B46A-62BCCD0223D2}"/>
            </a:ext>
          </a:extLst>
        </xdr:cNvPr>
        <xdr:cNvSpPr txBox="1"/>
      </xdr:nvSpPr>
      <xdr:spPr>
        <a:xfrm>
          <a:off x="14389744" y="10167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19067</xdr:rowOff>
    </xdr:from>
    <xdr:ext cx="405111" cy="259045"/>
    <xdr:sp macro="" textlink="">
      <xdr:nvSpPr>
        <xdr:cNvPr id="556" name="n_3aveValue【保健センター・保健所】&#10;有形固定資産減価償却率">
          <a:extLst>
            <a:ext uri="{FF2B5EF4-FFF2-40B4-BE49-F238E27FC236}">
              <a16:creationId xmlns:a16="http://schemas.microsoft.com/office/drawing/2014/main" id="{081B3623-63DF-4034-BEA4-DFAC6CDFB905}"/>
            </a:ext>
          </a:extLst>
        </xdr:cNvPr>
        <xdr:cNvSpPr txBox="1"/>
      </xdr:nvSpPr>
      <xdr:spPr>
        <a:xfrm>
          <a:off x="13500744" y="10134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36212</xdr:rowOff>
    </xdr:from>
    <xdr:ext cx="405111" cy="259045"/>
    <xdr:sp macro="" textlink="">
      <xdr:nvSpPr>
        <xdr:cNvPr id="557" name="n_4aveValue【保健センター・保健所】&#10;有形固定資産減価償却率">
          <a:extLst>
            <a:ext uri="{FF2B5EF4-FFF2-40B4-BE49-F238E27FC236}">
              <a16:creationId xmlns:a16="http://schemas.microsoft.com/office/drawing/2014/main" id="{540C3EC3-AA67-4BF3-9A21-48F8B1CCCB96}"/>
            </a:ext>
          </a:extLst>
        </xdr:cNvPr>
        <xdr:cNvSpPr txBox="1"/>
      </xdr:nvSpPr>
      <xdr:spPr>
        <a:xfrm>
          <a:off x="12611744" y="10151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114952</xdr:rowOff>
    </xdr:from>
    <xdr:ext cx="405111" cy="259045"/>
    <xdr:sp macro="" textlink="">
      <xdr:nvSpPr>
        <xdr:cNvPr id="558" name="n_1mainValue【保健センター・保健所】&#10;有形固定資産減価償却率">
          <a:extLst>
            <a:ext uri="{FF2B5EF4-FFF2-40B4-BE49-F238E27FC236}">
              <a16:creationId xmlns:a16="http://schemas.microsoft.com/office/drawing/2014/main" id="{A62558D4-091C-4CDC-B113-31D041F05C4C}"/>
            </a:ext>
          </a:extLst>
        </xdr:cNvPr>
        <xdr:cNvSpPr txBox="1"/>
      </xdr:nvSpPr>
      <xdr:spPr>
        <a:xfrm>
          <a:off x="15266044" y="971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80662</xdr:rowOff>
    </xdr:from>
    <xdr:ext cx="405111" cy="259045"/>
    <xdr:sp macro="" textlink="">
      <xdr:nvSpPr>
        <xdr:cNvPr id="559" name="n_2mainValue【保健センター・保健所】&#10;有形固定資産減価償却率">
          <a:extLst>
            <a:ext uri="{FF2B5EF4-FFF2-40B4-BE49-F238E27FC236}">
              <a16:creationId xmlns:a16="http://schemas.microsoft.com/office/drawing/2014/main" id="{8CEF7C27-E681-4718-9659-EF5EB5753286}"/>
            </a:ext>
          </a:extLst>
        </xdr:cNvPr>
        <xdr:cNvSpPr txBox="1"/>
      </xdr:nvSpPr>
      <xdr:spPr>
        <a:xfrm>
          <a:off x="14389744" y="9681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42562</xdr:rowOff>
    </xdr:from>
    <xdr:ext cx="405111" cy="259045"/>
    <xdr:sp macro="" textlink="">
      <xdr:nvSpPr>
        <xdr:cNvPr id="560" name="n_3mainValue【保健センター・保健所】&#10;有形固定資産減価償却率">
          <a:extLst>
            <a:ext uri="{FF2B5EF4-FFF2-40B4-BE49-F238E27FC236}">
              <a16:creationId xmlns:a16="http://schemas.microsoft.com/office/drawing/2014/main" id="{004A7945-D55A-442D-99B9-00671B89BA70}"/>
            </a:ext>
          </a:extLst>
        </xdr:cNvPr>
        <xdr:cNvSpPr txBox="1"/>
      </xdr:nvSpPr>
      <xdr:spPr>
        <a:xfrm>
          <a:off x="13500744" y="964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4462</xdr:rowOff>
    </xdr:from>
    <xdr:ext cx="405111" cy="259045"/>
    <xdr:sp macro="" textlink="">
      <xdr:nvSpPr>
        <xdr:cNvPr id="561" name="n_4mainValue【保健センター・保健所】&#10;有形固定資産減価償却率">
          <a:extLst>
            <a:ext uri="{FF2B5EF4-FFF2-40B4-BE49-F238E27FC236}">
              <a16:creationId xmlns:a16="http://schemas.microsoft.com/office/drawing/2014/main" id="{A0734201-B55D-42DA-9F6B-87721F9FAEB5}"/>
            </a:ext>
          </a:extLst>
        </xdr:cNvPr>
        <xdr:cNvSpPr txBox="1"/>
      </xdr:nvSpPr>
      <xdr:spPr>
        <a:xfrm>
          <a:off x="12611744" y="960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2" name="正方形/長方形 561">
          <a:extLst>
            <a:ext uri="{FF2B5EF4-FFF2-40B4-BE49-F238E27FC236}">
              <a16:creationId xmlns:a16="http://schemas.microsoft.com/office/drawing/2014/main" id="{693C75B7-6964-4567-B534-C3B151ED3CF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3" name="正方形/長方形 562">
          <a:extLst>
            <a:ext uri="{FF2B5EF4-FFF2-40B4-BE49-F238E27FC236}">
              <a16:creationId xmlns:a16="http://schemas.microsoft.com/office/drawing/2014/main" id="{2C3814F5-F1DE-4F60-BF5A-B96C9A0C7A0E}"/>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4" name="正方形/長方形 563">
          <a:extLst>
            <a:ext uri="{FF2B5EF4-FFF2-40B4-BE49-F238E27FC236}">
              <a16:creationId xmlns:a16="http://schemas.microsoft.com/office/drawing/2014/main" id="{D4B51D68-3CD6-4FD6-A8AE-F91BC1582FE7}"/>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5" name="正方形/長方形 564">
          <a:extLst>
            <a:ext uri="{FF2B5EF4-FFF2-40B4-BE49-F238E27FC236}">
              <a16:creationId xmlns:a16="http://schemas.microsoft.com/office/drawing/2014/main" id="{5DBE5E27-43FD-4394-9DDD-9DC752BEB29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6" name="正方形/長方形 565">
          <a:extLst>
            <a:ext uri="{FF2B5EF4-FFF2-40B4-BE49-F238E27FC236}">
              <a16:creationId xmlns:a16="http://schemas.microsoft.com/office/drawing/2014/main" id="{4976C4C5-525B-4378-B8E2-50120CE659A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7" name="正方形/長方形 566">
          <a:extLst>
            <a:ext uri="{FF2B5EF4-FFF2-40B4-BE49-F238E27FC236}">
              <a16:creationId xmlns:a16="http://schemas.microsoft.com/office/drawing/2014/main" id="{EDA499B0-B711-4641-983D-D2384620EB39}"/>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8" name="正方形/長方形 567">
          <a:extLst>
            <a:ext uri="{FF2B5EF4-FFF2-40B4-BE49-F238E27FC236}">
              <a16:creationId xmlns:a16="http://schemas.microsoft.com/office/drawing/2014/main" id="{6B8E9D45-9E4B-4266-8FBF-43932BBA1AA5}"/>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9" name="正方形/長方形 568">
          <a:extLst>
            <a:ext uri="{FF2B5EF4-FFF2-40B4-BE49-F238E27FC236}">
              <a16:creationId xmlns:a16="http://schemas.microsoft.com/office/drawing/2014/main" id="{165725BE-B0DC-43C1-A852-FE7F7476293B}"/>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0" name="テキスト ボックス 569">
          <a:extLst>
            <a:ext uri="{FF2B5EF4-FFF2-40B4-BE49-F238E27FC236}">
              <a16:creationId xmlns:a16="http://schemas.microsoft.com/office/drawing/2014/main" id="{01B7C542-4DFC-44B3-B2C7-CCC8F05815EF}"/>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1" name="直線コネクタ 570">
          <a:extLst>
            <a:ext uri="{FF2B5EF4-FFF2-40B4-BE49-F238E27FC236}">
              <a16:creationId xmlns:a16="http://schemas.microsoft.com/office/drawing/2014/main" id="{5FEF1F02-B489-4C5A-996F-9F631120B968}"/>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2" name="直線コネクタ 571">
          <a:extLst>
            <a:ext uri="{FF2B5EF4-FFF2-40B4-BE49-F238E27FC236}">
              <a16:creationId xmlns:a16="http://schemas.microsoft.com/office/drawing/2014/main" id="{C38CD677-19E6-4F7C-9C85-12D8921543AC}"/>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3" name="テキスト ボックス 572">
          <a:extLst>
            <a:ext uri="{FF2B5EF4-FFF2-40B4-BE49-F238E27FC236}">
              <a16:creationId xmlns:a16="http://schemas.microsoft.com/office/drawing/2014/main" id="{5251FD5A-66F7-4550-AE1D-865B0571CD0D}"/>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4" name="直線コネクタ 573">
          <a:extLst>
            <a:ext uri="{FF2B5EF4-FFF2-40B4-BE49-F238E27FC236}">
              <a16:creationId xmlns:a16="http://schemas.microsoft.com/office/drawing/2014/main" id="{8DD4635B-4235-4384-A048-94EF2C78550A}"/>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5" name="テキスト ボックス 574">
          <a:extLst>
            <a:ext uri="{FF2B5EF4-FFF2-40B4-BE49-F238E27FC236}">
              <a16:creationId xmlns:a16="http://schemas.microsoft.com/office/drawing/2014/main" id="{DF491D3E-BF62-4C77-A0B0-388FA58D2973}"/>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6" name="直線コネクタ 575">
          <a:extLst>
            <a:ext uri="{FF2B5EF4-FFF2-40B4-BE49-F238E27FC236}">
              <a16:creationId xmlns:a16="http://schemas.microsoft.com/office/drawing/2014/main" id="{8CFC8A61-9762-4E38-9904-57273E1FBF75}"/>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7" name="テキスト ボックス 576">
          <a:extLst>
            <a:ext uri="{FF2B5EF4-FFF2-40B4-BE49-F238E27FC236}">
              <a16:creationId xmlns:a16="http://schemas.microsoft.com/office/drawing/2014/main" id="{B4FC80E8-E460-473A-A58D-9A2783FE8713}"/>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8" name="直線コネクタ 577">
          <a:extLst>
            <a:ext uri="{FF2B5EF4-FFF2-40B4-BE49-F238E27FC236}">
              <a16:creationId xmlns:a16="http://schemas.microsoft.com/office/drawing/2014/main" id="{CF85340F-4476-49F4-B91F-FD9DD3DEB27E}"/>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79" name="テキスト ボックス 578">
          <a:extLst>
            <a:ext uri="{FF2B5EF4-FFF2-40B4-BE49-F238E27FC236}">
              <a16:creationId xmlns:a16="http://schemas.microsoft.com/office/drawing/2014/main" id="{FB5214DD-F92A-4D17-B5D4-959614066E8F}"/>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0" name="直線コネクタ 579">
          <a:extLst>
            <a:ext uri="{FF2B5EF4-FFF2-40B4-BE49-F238E27FC236}">
              <a16:creationId xmlns:a16="http://schemas.microsoft.com/office/drawing/2014/main" id="{DA88030A-0AD0-4184-8B6B-B59656F6388A}"/>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1" name="テキスト ボックス 580">
          <a:extLst>
            <a:ext uri="{FF2B5EF4-FFF2-40B4-BE49-F238E27FC236}">
              <a16:creationId xmlns:a16="http://schemas.microsoft.com/office/drawing/2014/main" id="{8289A447-3C6F-42AA-91E3-ED77F5DE1D08}"/>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2" name="【保健センター・保健所】&#10;一人当たり面積グラフ枠">
          <a:extLst>
            <a:ext uri="{FF2B5EF4-FFF2-40B4-BE49-F238E27FC236}">
              <a16:creationId xmlns:a16="http://schemas.microsoft.com/office/drawing/2014/main" id="{BCF467FA-E917-43DC-B488-7D02EF3AFF54}"/>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134874</xdr:rowOff>
    </xdr:from>
    <xdr:to>
      <xdr:col>116</xdr:col>
      <xdr:colOff>62864</xdr:colOff>
      <xdr:row>63</xdr:row>
      <xdr:rowOff>125730</xdr:rowOff>
    </xdr:to>
    <xdr:cxnSp macro="">
      <xdr:nvCxnSpPr>
        <xdr:cNvPr id="583" name="直線コネクタ 582">
          <a:extLst>
            <a:ext uri="{FF2B5EF4-FFF2-40B4-BE49-F238E27FC236}">
              <a16:creationId xmlns:a16="http://schemas.microsoft.com/office/drawing/2014/main" id="{3E0BDD35-EF35-48ED-9655-CF2D7E6FE1A2}"/>
            </a:ext>
          </a:extLst>
        </xdr:cNvPr>
        <xdr:cNvCxnSpPr/>
      </xdr:nvCxnSpPr>
      <xdr:spPr>
        <a:xfrm flipV="1">
          <a:off x="22160864" y="9907524"/>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584" name="【保健センター・保健所】&#10;一人当たり面積最小値テキスト">
          <a:extLst>
            <a:ext uri="{FF2B5EF4-FFF2-40B4-BE49-F238E27FC236}">
              <a16:creationId xmlns:a16="http://schemas.microsoft.com/office/drawing/2014/main" id="{21FD39FA-2DAE-49E1-A19C-C4EEC8F02165}"/>
            </a:ext>
          </a:extLst>
        </xdr:cNvPr>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585" name="直線コネクタ 584">
          <a:extLst>
            <a:ext uri="{FF2B5EF4-FFF2-40B4-BE49-F238E27FC236}">
              <a16:creationId xmlns:a16="http://schemas.microsoft.com/office/drawing/2014/main" id="{F58294C7-1EFC-48EC-BAE9-26E66A9598C2}"/>
            </a:ext>
          </a:extLst>
        </xdr:cNvPr>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81551</xdr:rowOff>
    </xdr:from>
    <xdr:ext cx="469744" cy="259045"/>
    <xdr:sp macro="" textlink="">
      <xdr:nvSpPr>
        <xdr:cNvPr id="586" name="【保健センター・保健所】&#10;一人当たり面積最大値テキスト">
          <a:extLst>
            <a:ext uri="{FF2B5EF4-FFF2-40B4-BE49-F238E27FC236}">
              <a16:creationId xmlns:a16="http://schemas.microsoft.com/office/drawing/2014/main" id="{F6DDC833-E6A3-4E0D-80E2-3E48A3623D74}"/>
            </a:ext>
          </a:extLst>
        </xdr:cNvPr>
        <xdr:cNvSpPr txBox="1"/>
      </xdr:nvSpPr>
      <xdr:spPr>
        <a:xfrm>
          <a:off x="22199600" y="968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134874</xdr:rowOff>
    </xdr:from>
    <xdr:to>
      <xdr:col>116</xdr:col>
      <xdr:colOff>152400</xdr:colOff>
      <xdr:row>57</xdr:row>
      <xdr:rowOff>134874</xdr:rowOff>
    </xdr:to>
    <xdr:cxnSp macro="">
      <xdr:nvCxnSpPr>
        <xdr:cNvPr id="587" name="直線コネクタ 586">
          <a:extLst>
            <a:ext uri="{FF2B5EF4-FFF2-40B4-BE49-F238E27FC236}">
              <a16:creationId xmlns:a16="http://schemas.microsoft.com/office/drawing/2014/main" id="{375EE87B-A72A-4F09-855C-195660E67B1B}"/>
            </a:ext>
          </a:extLst>
        </xdr:cNvPr>
        <xdr:cNvCxnSpPr/>
      </xdr:nvCxnSpPr>
      <xdr:spPr>
        <a:xfrm>
          <a:off x="22072600" y="9907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9923</xdr:rowOff>
    </xdr:from>
    <xdr:ext cx="469744" cy="259045"/>
    <xdr:sp macro="" textlink="">
      <xdr:nvSpPr>
        <xdr:cNvPr id="588" name="【保健センター・保健所】&#10;一人当たり面積平均値テキスト">
          <a:extLst>
            <a:ext uri="{FF2B5EF4-FFF2-40B4-BE49-F238E27FC236}">
              <a16:creationId xmlns:a16="http://schemas.microsoft.com/office/drawing/2014/main" id="{043CA4E2-F489-4963-BB63-4ADB363BF4C7}"/>
            </a:ext>
          </a:extLst>
        </xdr:cNvPr>
        <xdr:cNvSpPr txBox="1"/>
      </xdr:nvSpPr>
      <xdr:spPr>
        <a:xfrm>
          <a:off x="22199600" y="106398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31496</xdr:rowOff>
    </xdr:from>
    <xdr:to>
      <xdr:col>116</xdr:col>
      <xdr:colOff>114300</xdr:colOff>
      <xdr:row>62</xdr:row>
      <xdr:rowOff>133096</xdr:rowOff>
    </xdr:to>
    <xdr:sp macro="" textlink="">
      <xdr:nvSpPr>
        <xdr:cNvPr id="589" name="フローチャート: 判断 588">
          <a:extLst>
            <a:ext uri="{FF2B5EF4-FFF2-40B4-BE49-F238E27FC236}">
              <a16:creationId xmlns:a16="http://schemas.microsoft.com/office/drawing/2014/main" id="{D0A1D6B4-1ACA-434B-8F9E-8919F44445F7}"/>
            </a:ext>
          </a:extLst>
        </xdr:cNvPr>
        <xdr:cNvSpPr/>
      </xdr:nvSpPr>
      <xdr:spPr>
        <a:xfrm>
          <a:off x="22110700" y="1066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8636</xdr:rowOff>
    </xdr:from>
    <xdr:to>
      <xdr:col>112</xdr:col>
      <xdr:colOff>38100</xdr:colOff>
      <xdr:row>62</xdr:row>
      <xdr:rowOff>110236</xdr:rowOff>
    </xdr:to>
    <xdr:sp macro="" textlink="">
      <xdr:nvSpPr>
        <xdr:cNvPr id="590" name="フローチャート: 判断 589">
          <a:extLst>
            <a:ext uri="{FF2B5EF4-FFF2-40B4-BE49-F238E27FC236}">
              <a16:creationId xmlns:a16="http://schemas.microsoft.com/office/drawing/2014/main" id="{6D26721E-93ED-403D-84BF-ABAA4E32E473}"/>
            </a:ext>
          </a:extLst>
        </xdr:cNvPr>
        <xdr:cNvSpPr/>
      </xdr:nvSpPr>
      <xdr:spPr>
        <a:xfrm>
          <a:off x="21272500" y="10638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129794</xdr:rowOff>
    </xdr:from>
    <xdr:to>
      <xdr:col>107</xdr:col>
      <xdr:colOff>101600</xdr:colOff>
      <xdr:row>62</xdr:row>
      <xdr:rowOff>59944</xdr:rowOff>
    </xdr:to>
    <xdr:sp macro="" textlink="">
      <xdr:nvSpPr>
        <xdr:cNvPr id="591" name="フローチャート: 判断 590">
          <a:extLst>
            <a:ext uri="{FF2B5EF4-FFF2-40B4-BE49-F238E27FC236}">
              <a16:creationId xmlns:a16="http://schemas.microsoft.com/office/drawing/2014/main" id="{2A7BEA0A-DDB2-4ED0-8E53-F6A6BD756ACB}"/>
            </a:ext>
          </a:extLst>
        </xdr:cNvPr>
        <xdr:cNvSpPr/>
      </xdr:nvSpPr>
      <xdr:spPr>
        <a:xfrm>
          <a:off x="20383500" y="1058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134366</xdr:rowOff>
    </xdr:from>
    <xdr:to>
      <xdr:col>102</xdr:col>
      <xdr:colOff>165100</xdr:colOff>
      <xdr:row>62</xdr:row>
      <xdr:rowOff>64516</xdr:rowOff>
    </xdr:to>
    <xdr:sp macro="" textlink="">
      <xdr:nvSpPr>
        <xdr:cNvPr id="592" name="フローチャート: 判断 591">
          <a:extLst>
            <a:ext uri="{FF2B5EF4-FFF2-40B4-BE49-F238E27FC236}">
              <a16:creationId xmlns:a16="http://schemas.microsoft.com/office/drawing/2014/main" id="{7A3D4CAF-2CDC-4DC4-BECF-4AD38EABB184}"/>
            </a:ext>
          </a:extLst>
        </xdr:cNvPr>
        <xdr:cNvSpPr/>
      </xdr:nvSpPr>
      <xdr:spPr>
        <a:xfrm>
          <a:off x="19494500" y="1059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148082</xdr:rowOff>
    </xdr:from>
    <xdr:to>
      <xdr:col>98</xdr:col>
      <xdr:colOff>38100</xdr:colOff>
      <xdr:row>62</xdr:row>
      <xdr:rowOff>78232</xdr:rowOff>
    </xdr:to>
    <xdr:sp macro="" textlink="">
      <xdr:nvSpPr>
        <xdr:cNvPr id="593" name="フローチャート: 判断 592">
          <a:extLst>
            <a:ext uri="{FF2B5EF4-FFF2-40B4-BE49-F238E27FC236}">
              <a16:creationId xmlns:a16="http://schemas.microsoft.com/office/drawing/2014/main" id="{442C39D4-C3B1-44B8-965A-4141E939D924}"/>
            </a:ext>
          </a:extLst>
        </xdr:cNvPr>
        <xdr:cNvSpPr/>
      </xdr:nvSpPr>
      <xdr:spPr>
        <a:xfrm>
          <a:off x="18605500" y="1060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4" name="テキスト ボックス 593">
          <a:extLst>
            <a:ext uri="{FF2B5EF4-FFF2-40B4-BE49-F238E27FC236}">
              <a16:creationId xmlns:a16="http://schemas.microsoft.com/office/drawing/2014/main" id="{5878962E-DB63-46FE-AF00-EAFD0EE59D84}"/>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38F1DAD8-A31C-4152-A0AC-6BB548F95063}"/>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DBBC5999-311E-443A-B986-D9924BD53473}"/>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8D251C75-33A5-4690-8FD3-F623DC250325}"/>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B42536DA-3FAF-4D71-8E46-0B01BD793914}"/>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152654</xdr:rowOff>
    </xdr:from>
    <xdr:to>
      <xdr:col>116</xdr:col>
      <xdr:colOff>114300</xdr:colOff>
      <xdr:row>60</xdr:row>
      <xdr:rowOff>82804</xdr:rowOff>
    </xdr:to>
    <xdr:sp macro="" textlink="">
      <xdr:nvSpPr>
        <xdr:cNvPr id="599" name="楕円 598">
          <a:extLst>
            <a:ext uri="{FF2B5EF4-FFF2-40B4-BE49-F238E27FC236}">
              <a16:creationId xmlns:a16="http://schemas.microsoft.com/office/drawing/2014/main" id="{1E85C87A-F025-43BA-A647-40471DC80F10}"/>
            </a:ext>
          </a:extLst>
        </xdr:cNvPr>
        <xdr:cNvSpPr/>
      </xdr:nvSpPr>
      <xdr:spPr>
        <a:xfrm>
          <a:off x="22110700" y="1026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4081</xdr:rowOff>
    </xdr:from>
    <xdr:ext cx="469744" cy="259045"/>
    <xdr:sp macro="" textlink="">
      <xdr:nvSpPr>
        <xdr:cNvPr id="600" name="【保健センター・保健所】&#10;一人当たり面積該当値テキスト">
          <a:extLst>
            <a:ext uri="{FF2B5EF4-FFF2-40B4-BE49-F238E27FC236}">
              <a16:creationId xmlns:a16="http://schemas.microsoft.com/office/drawing/2014/main" id="{F099672B-C61E-4982-A2F7-F04D59882DE3}"/>
            </a:ext>
          </a:extLst>
        </xdr:cNvPr>
        <xdr:cNvSpPr txBox="1"/>
      </xdr:nvSpPr>
      <xdr:spPr>
        <a:xfrm>
          <a:off x="22199600" y="10119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157226</xdr:rowOff>
    </xdr:from>
    <xdr:to>
      <xdr:col>112</xdr:col>
      <xdr:colOff>38100</xdr:colOff>
      <xdr:row>60</xdr:row>
      <xdr:rowOff>87376</xdr:rowOff>
    </xdr:to>
    <xdr:sp macro="" textlink="">
      <xdr:nvSpPr>
        <xdr:cNvPr id="601" name="楕円 600">
          <a:extLst>
            <a:ext uri="{FF2B5EF4-FFF2-40B4-BE49-F238E27FC236}">
              <a16:creationId xmlns:a16="http://schemas.microsoft.com/office/drawing/2014/main" id="{5A56D793-51D1-4D1C-9938-44006BC2B102}"/>
            </a:ext>
          </a:extLst>
        </xdr:cNvPr>
        <xdr:cNvSpPr/>
      </xdr:nvSpPr>
      <xdr:spPr>
        <a:xfrm>
          <a:off x="21272500" y="1027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32004</xdr:rowOff>
    </xdr:from>
    <xdr:to>
      <xdr:col>116</xdr:col>
      <xdr:colOff>63500</xdr:colOff>
      <xdr:row>60</xdr:row>
      <xdr:rowOff>36576</xdr:rowOff>
    </xdr:to>
    <xdr:cxnSp macro="">
      <xdr:nvCxnSpPr>
        <xdr:cNvPr id="602" name="直線コネクタ 601">
          <a:extLst>
            <a:ext uri="{FF2B5EF4-FFF2-40B4-BE49-F238E27FC236}">
              <a16:creationId xmlns:a16="http://schemas.microsoft.com/office/drawing/2014/main" id="{6BC6CE49-C9C8-4366-9882-B1ADCE5FAC47}"/>
            </a:ext>
          </a:extLst>
        </xdr:cNvPr>
        <xdr:cNvCxnSpPr/>
      </xdr:nvCxnSpPr>
      <xdr:spPr>
        <a:xfrm flipV="1">
          <a:off x="21323300" y="1031900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157226</xdr:rowOff>
    </xdr:from>
    <xdr:to>
      <xdr:col>107</xdr:col>
      <xdr:colOff>101600</xdr:colOff>
      <xdr:row>60</xdr:row>
      <xdr:rowOff>87376</xdr:rowOff>
    </xdr:to>
    <xdr:sp macro="" textlink="">
      <xdr:nvSpPr>
        <xdr:cNvPr id="603" name="楕円 602">
          <a:extLst>
            <a:ext uri="{FF2B5EF4-FFF2-40B4-BE49-F238E27FC236}">
              <a16:creationId xmlns:a16="http://schemas.microsoft.com/office/drawing/2014/main" id="{FE56B494-2555-4D19-B177-6774CFA763DE}"/>
            </a:ext>
          </a:extLst>
        </xdr:cNvPr>
        <xdr:cNvSpPr/>
      </xdr:nvSpPr>
      <xdr:spPr>
        <a:xfrm>
          <a:off x="20383500" y="1027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36576</xdr:rowOff>
    </xdr:from>
    <xdr:to>
      <xdr:col>111</xdr:col>
      <xdr:colOff>177800</xdr:colOff>
      <xdr:row>60</xdr:row>
      <xdr:rowOff>36576</xdr:rowOff>
    </xdr:to>
    <xdr:cxnSp macro="">
      <xdr:nvCxnSpPr>
        <xdr:cNvPr id="604" name="直線コネクタ 603">
          <a:extLst>
            <a:ext uri="{FF2B5EF4-FFF2-40B4-BE49-F238E27FC236}">
              <a16:creationId xmlns:a16="http://schemas.microsoft.com/office/drawing/2014/main" id="{CDA5FDAA-90CD-4A81-8B8F-2FFF29E45356}"/>
            </a:ext>
          </a:extLst>
        </xdr:cNvPr>
        <xdr:cNvCxnSpPr/>
      </xdr:nvCxnSpPr>
      <xdr:spPr>
        <a:xfrm>
          <a:off x="20434300" y="103235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157226</xdr:rowOff>
    </xdr:from>
    <xdr:to>
      <xdr:col>102</xdr:col>
      <xdr:colOff>165100</xdr:colOff>
      <xdr:row>60</xdr:row>
      <xdr:rowOff>87376</xdr:rowOff>
    </xdr:to>
    <xdr:sp macro="" textlink="">
      <xdr:nvSpPr>
        <xdr:cNvPr id="605" name="楕円 604">
          <a:extLst>
            <a:ext uri="{FF2B5EF4-FFF2-40B4-BE49-F238E27FC236}">
              <a16:creationId xmlns:a16="http://schemas.microsoft.com/office/drawing/2014/main" id="{DFD29C51-859A-45A9-A494-5D4EBE4008C4}"/>
            </a:ext>
          </a:extLst>
        </xdr:cNvPr>
        <xdr:cNvSpPr/>
      </xdr:nvSpPr>
      <xdr:spPr>
        <a:xfrm>
          <a:off x="19494500" y="1027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36576</xdr:rowOff>
    </xdr:from>
    <xdr:to>
      <xdr:col>107</xdr:col>
      <xdr:colOff>50800</xdr:colOff>
      <xdr:row>60</xdr:row>
      <xdr:rowOff>36576</xdr:rowOff>
    </xdr:to>
    <xdr:cxnSp macro="">
      <xdr:nvCxnSpPr>
        <xdr:cNvPr id="606" name="直線コネクタ 605">
          <a:extLst>
            <a:ext uri="{FF2B5EF4-FFF2-40B4-BE49-F238E27FC236}">
              <a16:creationId xmlns:a16="http://schemas.microsoft.com/office/drawing/2014/main" id="{F261D777-124D-4A7F-B8DA-37E4B7990B4C}"/>
            </a:ext>
          </a:extLst>
        </xdr:cNvPr>
        <xdr:cNvCxnSpPr/>
      </xdr:nvCxnSpPr>
      <xdr:spPr>
        <a:xfrm>
          <a:off x="19545300" y="103235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157226</xdr:rowOff>
    </xdr:from>
    <xdr:to>
      <xdr:col>98</xdr:col>
      <xdr:colOff>38100</xdr:colOff>
      <xdr:row>60</xdr:row>
      <xdr:rowOff>87376</xdr:rowOff>
    </xdr:to>
    <xdr:sp macro="" textlink="">
      <xdr:nvSpPr>
        <xdr:cNvPr id="607" name="楕円 606">
          <a:extLst>
            <a:ext uri="{FF2B5EF4-FFF2-40B4-BE49-F238E27FC236}">
              <a16:creationId xmlns:a16="http://schemas.microsoft.com/office/drawing/2014/main" id="{D88A385F-2820-43EE-A702-E4CCD278FF4A}"/>
            </a:ext>
          </a:extLst>
        </xdr:cNvPr>
        <xdr:cNvSpPr/>
      </xdr:nvSpPr>
      <xdr:spPr>
        <a:xfrm>
          <a:off x="18605500" y="1027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36576</xdr:rowOff>
    </xdr:from>
    <xdr:to>
      <xdr:col>102</xdr:col>
      <xdr:colOff>114300</xdr:colOff>
      <xdr:row>60</xdr:row>
      <xdr:rowOff>36576</xdr:rowOff>
    </xdr:to>
    <xdr:cxnSp macro="">
      <xdr:nvCxnSpPr>
        <xdr:cNvPr id="608" name="直線コネクタ 607">
          <a:extLst>
            <a:ext uri="{FF2B5EF4-FFF2-40B4-BE49-F238E27FC236}">
              <a16:creationId xmlns:a16="http://schemas.microsoft.com/office/drawing/2014/main" id="{166DF84A-62C5-4B2C-9CC0-B6ED1C3C0182}"/>
            </a:ext>
          </a:extLst>
        </xdr:cNvPr>
        <xdr:cNvCxnSpPr/>
      </xdr:nvCxnSpPr>
      <xdr:spPr>
        <a:xfrm>
          <a:off x="18656300" y="103235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101363</xdr:rowOff>
    </xdr:from>
    <xdr:ext cx="469744" cy="259045"/>
    <xdr:sp macro="" textlink="">
      <xdr:nvSpPr>
        <xdr:cNvPr id="609" name="n_1aveValue【保健センター・保健所】&#10;一人当たり面積">
          <a:extLst>
            <a:ext uri="{FF2B5EF4-FFF2-40B4-BE49-F238E27FC236}">
              <a16:creationId xmlns:a16="http://schemas.microsoft.com/office/drawing/2014/main" id="{69349493-9AD7-4EC6-80E3-588036067E35}"/>
            </a:ext>
          </a:extLst>
        </xdr:cNvPr>
        <xdr:cNvSpPr txBox="1"/>
      </xdr:nvSpPr>
      <xdr:spPr>
        <a:xfrm>
          <a:off x="21075727" y="1073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51071</xdr:rowOff>
    </xdr:from>
    <xdr:ext cx="469744" cy="259045"/>
    <xdr:sp macro="" textlink="">
      <xdr:nvSpPr>
        <xdr:cNvPr id="610" name="n_2aveValue【保健センター・保健所】&#10;一人当たり面積">
          <a:extLst>
            <a:ext uri="{FF2B5EF4-FFF2-40B4-BE49-F238E27FC236}">
              <a16:creationId xmlns:a16="http://schemas.microsoft.com/office/drawing/2014/main" id="{4C751E5B-8005-4EC0-9FEF-D8505DFA550D}"/>
            </a:ext>
          </a:extLst>
        </xdr:cNvPr>
        <xdr:cNvSpPr txBox="1"/>
      </xdr:nvSpPr>
      <xdr:spPr>
        <a:xfrm>
          <a:off x="20199427" y="1068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55643</xdr:rowOff>
    </xdr:from>
    <xdr:ext cx="469744" cy="259045"/>
    <xdr:sp macro="" textlink="">
      <xdr:nvSpPr>
        <xdr:cNvPr id="611" name="n_3aveValue【保健センター・保健所】&#10;一人当たり面積">
          <a:extLst>
            <a:ext uri="{FF2B5EF4-FFF2-40B4-BE49-F238E27FC236}">
              <a16:creationId xmlns:a16="http://schemas.microsoft.com/office/drawing/2014/main" id="{7DBC5901-3196-4098-A438-CA1A717DA5ED}"/>
            </a:ext>
          </a:extLst>
        </xdr:cNvPr>
        <xdr:cNvSpPr txBox="1"/>
      </xdr:nvSpPr>
      <xdr:spPr>
        <a:xfrm>
          <a:off x="19310427" y="1068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69359</xdr:rowOff>
    </xdr:from>
    <xdr:ext cx="469744" cy="259045"/>
    <xdr:sp macro="" textlink="">
      <xdr:nvSpPr>
        <xdr:cNvPr id="612" name="n_4aveValue【保健センター・保健所】&#10;一人当たり面積">
          <a:extLst>
            <a:ext uri="{FF2B5EF4-FFF2-40B4-BE49-F238E27FC236}">
              <a16:creationId xmlns:a16="http://schemas.microsoft.com/office/drawing/2014/main" id="{DD7995D2-5360-4F03-8FCD-62402E5DD20B}"/>
            </a:ext>
          </a:extLst>
        </xdr:cNvPr>
        <xdr:cNvSpPr txBox="1"/>
      </xdr:nvSpPr>
      <xdr:spPr>
        <a:xfrm>
          <a:off x="18421427" y="1069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103903</xdr:rowOff>
    </xdr:from>
    <xdr:ext cx="469744" cy="259045"/>
    <xdr:sp macro="" textlink="">
      <xdr:nvSpPr>
        <xdr:cNvPr id="613" name="n_1mainValue【保健センター・保健所】&#10;一人当たり面積">
          <a:extLst>
            <a:ext uri="{FF2B5EF4-FFF2-40B4-BE49-F238E27FC236}">
              <a16:creationId xmlns:a16="http://schemas.microsoft.com/office/drawing/2014/main" id="{D518D9D6-460F-47A5-B727-B58EAD9B4BBC}"/>
            </a:ext>
          </a:extLst>
        </xdr:cNvPr>
        <xdr:cNvSpPr txBox="1"/>
      </xdr:nvSpPr>
      <xdr:spPr>
        <a:xfrm>
          <a:off x="21075727" y="1004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103903</xdr:rowOff>
    </xdr:from>
    <xdr:ext cx="469744" cy="259045"/>
    <xdr:sp macro="" textlink="">
      <xdr:nvSpPr>
        <xdr:cNvPr id="614" name="n_2mainValue【保健センター・保健所】&#10;一人当たり面積">
          <a:extLst>
            <a:ext uri="{FF2B5EF4-FFF2-40B4-BE49-F238E27FC236}">
              <a16:creationId xmlns:a16="http://schemas.microsoft.com/office/drawing/2014/main" id="{14F36B10-569A-49B5-B26A-8F3AFFF6D359}"/>
            </a:ext>
          </a:extLst>
        </xdr:cNvPr>
        <xdr:cNvSpPr txBox="1"/>
      </xdr:nvSpPr>
      <xdr:spPr>
        <a:xfrm>
          <a:off x="20199427" y="1004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103903</xdr:rowOff>
    </xdr:from>
    <xdr:ext cx="469744" cy="259045"/>
    <xdr:sp macro="" textlink="">
      <xdr:nvSpPr>
        <xdr:cNvPr id="615" name="n_3mainValue【保健センター・保健所】&#10;一人当たり面積">
          <a:extLst>
            <a:ext uri="{FF2B5EF4-FFF2-40B4-BE49-F238E27FC236}">
              <a16:creationId xmlns:a16="http://schemas.microsoft.com/office/drawing/2014/main" id="{2863088E-F75E-45EF-A872-5010DE781534}"/>
            </a:ext>
          </a:extLst>
        </xdr:cNvPr>
        <xdr:cNvSpPr txBox="1"/>
      </xdr:nvSpPr>
      <xdr:spPr>
        <a:xfrm>
          <a:off x="19310427" y="1004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103903</xdr:rowOff>
    </xdr:from>
    <xdr:ext cx="469744" cy="259045"/>
    <xdr:sp macro="" textlink="">
      <xdr:nvSpPr>
        <xdr:cNvPr id="616" name="n_4mainValue【保健センター・保健所】&#10;一人当たり面積">
          <a:extLst>
            <a:ext uri="{FF2B5EF4-FFF2-40B4-BE49-F238E27FC236}">
              <a16:creationId xmlns:a16="http://schemas.microsoft.com/office/drawing/2014/main" id="{91D19300-E7BD-49C5-AA27-F3F32DC8E381}"/>
            </a:ext>
          </a:extLst>
        </xdr:cNvPr>
        <xdr:cNvSpPr txBox="1"/>
      </xdr:nvSpPr>
      <xdr:spPr>
        <a:xfrm>
          <a:off x="18421427" y="1004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7" name="正方形/長方形 616">
          <a:extLst>
            <a:ext uri="{FF2B5EF4-FFF2-40B4-BE49-F238E27FC236}">
              <a16:creationId xmlns:a16="http://schemas.microsoft.com/office/drawing/2014/main" id="{4B0B2241-29FF-42E4-93BC-33504747FF5F}"/>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8" name="正方形/長方形 617">
          <a:extLst>
            <a:ext uri="{FF2B5EF4-FFF2-40B4-BE49-F238E27FC236}">
              <a16:creationId xmlns:a16="http://schemas.microsoft.com/office/drawing/2014/main" id="{CAC6E14B-1964-43CD-B169-1CEF8E8E8A6F}"/>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9" name="正方形/長方形 618">
          <a:extLst>
            <a:ext uri="{FF2B5EF4-FFF2-40B4-BE49-F238E27FC236}">
              <a16:creationId xmlns:a16="http://schemas.microsoft.com/office/drawing/2014/main" id="{F51CE795-9D72-4ED2-847B-E4F230658446}"/>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0" name="正方形/長方形 619">
          <a:extLst>
            <a:ext uri="{FF2B5EF4-FFF2-40B4-BE49-F238E27FC236}">
              <a16:creationId xmlns:a16="http://schemas.microsoft.com/office/drawing/2014/main" id="{84416E2F-E8E5-4C34-BD0A-8892965E997C}"/>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1" name="正方形/長方形 620">
          <a:extLst>
            <a:ext uri="{FF2B5EF4-FFF2-40B4-BE49-F238E27FC236}">
              <a16:creationId xmlns:a16="http://schemas.microsoft.com/office/drawing/2014/main" id="{59AB5446-60B1-42D1-846E-87BB9DE66898}"/>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2" name="正方形/長方形 621">
          <a:extLst>
            <a:ext uri="{FF2B5EF4-FFF2-40B4-BE49-F238E27FC236}">
              <a16:creationId xmlns:a16="http://schemas.microsoft.com/office/drawing/2014/main" id="{AA4B1093-9F52-4B93-994E-D8207DE8E561}"/>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3" name="正方形/長方形 622">
          <a:extLst>
            <a:ext uri="{FF2B5EF4-FFF2-40B4-BE49-F238E27FC236}">
              <a16:creationId xmlns:a16="http://schemas.microsoft.com/office/drawing/2014/main" id="{12C0E429-9D45-41A8-9435-38BB7233B1A5}"/>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4" name="正方形/長方形 623">
          <a:extLst>
            <a:ext uri="{FF2B5EF4-FFF2-40B4-BE49-F238E27FC236}">
              <a16:creationId xmlns:a16="http://schemas.microsoft.com/office/drawing/2014/main" id="{11021DDE-B26B-40FD-B7B2-08831ED39FA3}"/>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5" name="テキスト ボックス 624">
          <a:extLst>
            <a:ext uri="{FF2B5EF4-FFF2-40B4-BE49-F238E27FC236}">
              <a16:creationId xmlns:a16="http://schemas.microsoft.com/office/drawing/2014/main" id="{35473595-0BE8-4A96-83BA-3131F485EE9D}"/>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6" name="直線コネクタ 625">
          <a:extLst>
            <a:ext uri="{FF2B5EF4-FFF2-40B4-BE49-F238E27FC236}">
              <a16:creationId xmlns:a16="http://schemas.microsoft.com/office/drawing/2014/main" id="{191EF71A-86E1-49BC-BFA0-288D680B3624}"/>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7" name="テキスト ボックス 626">
          <a:extLst>
            <a:ext uri="{FF2B5EF4-FFF2-40B4-BE49-F238E27FC236}">
              <a16:creationId xmlns:a16="http://schemas.microsoft.com/office/drawing/2014/main" id="{ECBBD534-9968-4A2B-A91A-773B36E249F8}"/>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28" name="直線コネクタ 627">
          <a:extLst>
            <a:ext uri="{FF2B5EF4-FFF2-40B4-BE49-F238E27FC236}">
              <a16:creationId xmlns:a16="http://schemas.microsoft.com/office/drawing/2014/main" id="{B7E413FA-2789-489B-8F98-5D00D046D8F7}"/>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29" name="テキスト ボックス 628">
          <a:extLst>
            <a:ext uri="{FF2B5EF4-FFF2-40B4-BE49-F238E27FC236}">
              <a16:creationId xmlns:a16="http://schemas.microsoft.com/office/drawing/2014/main" id="{46964ECC-6C08-4947-BC41-6879CFCB52DB}"/>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0" name="直線コネクタ 629">
          <a:extLst>
            <a:ext uri="{FF2B5EF4-FFF2-40B4-BE49-F238E27FC236}">
              <a16:creationId xmlns:a16="http://schemas.microsoft.com/office/drawing/2014/main" id="{7C217259-7B46-4718-9E6B-11CFB482C0A3}"/>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1" name="テキスト ボックス 630">
          <a:extLst>
            <a:ext uri="{FF2B5EF4-FFF2-40B4-BE49-F238E27FC236}">
              <a16:creationId xmlns:a16="http://schemas.microsoft.com/office/drawing/2014/main" id="{F2708676-6A1B-4D63-A9A5-346CD04B8B08}"/>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2" name="直線コネクタ 631">
          <a:extLst>
            <a:ext uri="{FF2B5EF4-FFF2-40B4-BE49-F238E27FC236}">
              <a16:creationId xmlns:a16="http://schemas.microsoft.com/office/drawing/2014/main" id="{C55E70DB-89F3-40E5-932E-8B85F5DBDC14}"/>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3" name="テキスト ボックス 632">
          <a:extLst>
            <a:ext uri="{FF2B5EF4-FFF2-40B4-BE49-F238E27FC236}">
              <a16:creationId xmlns:a16="http://schemas.microsoft.com/office/drawing/2014/main" id="{5BC89CA2-9F19-4778-A98A-3B571DFC32B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4" name="直線コネクタ 633">
          <a:extLst>
            <a:ext uri="{FF2B5EF4-FFF2-40B4-BE49-F238E27FC236}">
              <a16:creationId xmlns:a16="http://schemas.microsoft.com/office/drawing/2014/main" id="{06E82643-65FF-417D-B3CA-D6FB379801FF}"/>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5" name="テキスト ボックス 634">
          <a:extLst>
            <a:ext uri="{FF2B5EF4-FFF2-40B4-BE49-F238E27FC236}">
              <a16:creationId xmlns:a16="http://schemas.microsoft.com/office/drawing/2014/main" id="{A197AC42-39B4-4718-B9BA-36561456BE89}"/>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6" name="直線コネクタ 635">
          <a:extLst>
            <a:ext uri="{FF2B5EF4-FFF2-40B4-BE49-F238E27FC236}">
              <a16:creationId xmlns:a16="http://schemas.microsoft.com/office/drawing/2014/main" id="{8E704D5D-8492-444B-9EE7-F69C733C4A96}"/>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37" name="テキスト ボックス 636">
          <a:extLst>
            <a:ext uri="{FF2B5EF4-FFF2-40B4-BE49-F238E27FC236}">
              <a16:creationId xmlns:a16="http://schemas.microsoft.com/office/drawing/2014/main" id="{81546851-C2E2-4DBE-A2A8-73ECFE618723}"/>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8" name="直線コネクタ 637">
          <a:extLst>
            <a:ext uri="{FF2B5EF4-FFF2-40B4-BE49-F238E27FC236}">
              <a16:creationId xmlns:a16="http://schemas.microsoft.com/office/drawing/2014/main" id="{10E68BE2-8DEA-423F-87CE-F7C7886F99FA}"/>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39" name="テキスト ボックス 638">
          <a:extLst>
            <a:ext uri="{FF2B5EF4-FFF2-40B4-BE49-F238E27FC236}">
              <a16:creationId xmlns:a16="http://schemas.microsoft.com/office/drawing/2014/main" id="{02339735-D6FD-4B2E-B255-716CF5246131}"/>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0" name="【消防施設】&#10;有形固定資産減価償却率グラフ枠">
          <a:extLst>
            <a:ext uri="{FF2B5EF4-FFF2-40B4-BE49-F238E27FC236}">
              <a16:creationId xmlns:a16="http://schemas.microsoft.com/office/drawing/2014/main" id="{63D35A7C-B389-498D-A9A4-142405050FD8}"/>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17145</xdr:rowOff>
    </xdr:from>
    <xdr:to>
      <xdr:col>85</xdr:col>
      <xdr:colOff>126364</xdr:colOff>
      <xdr:row>86</xdr:row>
      <xdr:rowOff>114300</xdr:rowOff>
    </xdr:to>
    <xdr:cxnSp macro="">
      <xdr:nvCxnSpPr>
        <xdr:cNvPr id="641" name="直線コネクタ 640">
          <a:extLst>
            <a:ext uri="{FF2B5EF4-FFF2-40B4-BE49-F238E27FC236}">
              <a16:creationId xmlns:a16="http://schemas.microsoft.com/office/drawing/2014/main" id="{6F20C446-826C-417E-BE2A-AEDA6039D3BC}"/>
            </a:ext>
          </a:extLst>
        </xdr:cNvPr>
        <xdr:cNvCxnSpPr/>
      </xdr:nvCxnSpPr>
      <xdr:spPr>
        <a:xfrm flipV="1">
          <a:off x="16318864" y="13390245"/>
          <a:ext cx="0" cy="1468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2" name="【消防施設】&#10;有形固定資産減価償却率最小値テキスト">
          <a:extLst>
            <a:ext uri="{FF2B5EF4-FFF2-40B4-BE49-F238E27FC236}">
              <a16:creationId xmlns:a16="http://schemas.microsoft.com/office/drawing/2014/main" id="{3D4F8572-A457-4B04-AE2C-A16DE8200034}"/>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3" name="直線コネクタ 642">
          <a:extLst>
            <a:ext uri="{FF2B5EF4-FFF2-40B4-BE49-F238E27FC236}">
              <a16:creationId xmlns:a16="http://schemas.microsoft.com/office/drawing/2014/main" id="{69E7AA17-56E3-4120-A5DB-C78478B057F2}"/>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135272</xdr:rowOff>
    </xdr:from>
    <xdr:ext cx="405111" cy="259045"/>
    <xdr:sp macro="" textlink="">
      <xdr:nvSpPr>
        <xdr:cNvPr id="644" name="【消防施設】&#10;有形固定資産減価償却率最大値テキスト">
          <a:extLst>
            <a:ext uri="{FF2B5EF4-FFF2-40B4-BE49-F238E27FC236}">
              <a16:creationId xmlns:a16="http://schemas.microsoft.com/office/drawing/2014/main" id="{F679FA2A-34E1-410E-B100-B46EC84C6BCC}"/>
            </a:ext>
          </a:extLst>
        </xdr:cNvPr>
        <xdr:cNvSpPr txBox="1"/>
      </xdr:nvSpPr>
      <xdr:spPr>
        <a:xfrm>
          <a:off x="16357600" y="13165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17145</xdr:rowOff>
    </xdr:from>
    <xdr:to>
      <xdr:col>86</xdr:col>
      <xdr:colOff>25400</xdr:colOff>
      <xdr:row>78</xdr:row>
      <xdr:rowOff>17145</xdr:rowOff>
    </xdr:to>
    <xdr:cxnSp macro="">
      <xdr:nvCxnSpPr>
        <xdr:cNvPr id="645" name="直線コネクタ 644">
          <a:extLst>
            <a:ext uri="{FF2B5EF4-FFF2-40B4-BE49-F238E27FC236}">
              <a16:creationId xmlns:a16="http://schemas.microsoft.com/office/drawing/2014/main" id="{0FB050FF-A233-424C-84DE-B389218258A0}"/>
            </a:ext>
          </a:extLst>
        </xdr:cNvPr>
        <xdr:cNvCxnSpPr/>
      </xdr:nvCxnSpPr>
      <xdr:spPr>
        <a:xfrm>
          <a:off x="16230600" y="1339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25416</xdr:rowOff>
    </xdr:from>
    <xdr:ext cx="405111" cy="259045"/>
    <xdr:sp macro="" textlink="">
      <xdr:nvSpPr>
        <xdr:cNvPr id="646" name="【消防施設】&#10;有形固定資産減価償却率平均値テキスト">
          <a:extLst>
            <a:ext uri="{FF2B5EF4-FFF2-40B4-BE49-F238E27FC236}">
              <a16:creationId xmlns:a16="http://schemas.microsoft.com/office/drawing/2014/main" id="{51A39F7C-C05E-4DAC-899A-E849539C766B}"/>
            </a:ext>
          </a:extLst>
        </xdr:cNvPr>
        <xdr:cNvSpPr txBox="1"/>
      </xdr:nvSpPr>
      <xdr:spPr>
        <a:xfrm>
          <a:off x="16357600" y="137414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2539</xdr:rowOff>
    </xdr:from>
    <xdr:to>
      <xdr:col>85</xdr:col>
      <xdr:colOff>177800</xdr:colOff>
      <xdr:row>81</xdr:row>
      <xdr:rowOff>104139</xdr:rowOff>
    </xdr:to>
    <xdr:sp macro="" textlink="">
      <xdr:nvSpPr>
        <xdr:cNvPr id="647" name="フローチャート: 判断 646">
          <a:extLst>
            <a:ext uri="{FF2B5EF4-FFF2-40B4-BE49-F238E27FC236}">
              <a16:creationId xmlns:a16="http://schemas.microsoft.com/office/drawing/2014/main" id="{5F6DD8DF-35C2-47D9-8E6F-1A54D54C782F}"/>
            </a:ext>
          </a:extLst>
        </xdr:cNvPr>
        <xdr:cNvSpPr/>
      </xdr:nvSpPr>
      <xdr:spPr>
        <a:xfrm>
          <a:off x="16268700" y="138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13970</xdr:rowOff>
    </xdr:from>
    <xdr:to>
      <xdr:col>81</xdr:col>
      <xdr:colOff>101600</xdr:colOff>
      <xdr:row>81</xdr:row>
      <xdr:rowOff>115570</xdr:rowOff>
    </xdr:to>
    <xdr:sp macro="" textlink="">
      <xdr:nvSpPr>
        <xdr:cNvPr id="648" name="フローチャート: 判断 647">
          <a:extLst>
            <a:ext uri="{FF2B5EF4-FFF2-40B4-BE49-F238E27FC236}">
              <a16:creationId xmlns:a16="http://schemas.microsoft.com/office/drawing/2014/main" id="{29D1BE67-D8E6-4EFE-BE3B-48930EE52912}"/>
            </a:ext>
          </a:extLst>
        </xdr:cNvPr>
        <xdr:cNvSpPr/>
      </xdr:nvSpPr>
      <xdr:spPr>
        <a:xfrm>
          <a:off x="15430500" y="1390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149225</xdr:rowOff>
    </xdr:from>
    <xdr:to>
      <xdr:col>76</xdr:col>
      <xdr:colOff>165100</xdr:colOff>
      <xdr:row>81</xdr:row>
      <xdr:rowOff>79375</xdr:rowOff>
    </xdr:to>
    <xdr:sp macro="" textlink="">
      <xdr:nvSpPr>
        <xdr:cNvPr id="649" name="フローチャート: 判断 648">
          <a:extLst>
            <a:ext uri="{FF2B5EF4-FFF2-40B4-BE49-F238E27FC236}">
              <a16:creationId xmlns:a16="http://schemas.microsoft.com/office/drawing/2014/main" id="{E51ACF20-DEDC-4CEE-BA4A-177D6B0C7318}"/>
            </a:ext>
          </a:extLst>
        </xdr:cNvPr>
        <xdr:cNvSpPr/>
      </xdr:nvSpPr>
      <xdr:spPr>
        <a:xfrm>
          <a:off x="14541500" y="1386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124461</xdr:rowOff>
    </xdr:from>
    <xdr:to>
      <xdr:col>72</xdr:col>
      <xdr:colOff>38100</xdr:colOff>
      <xdr:row>81</xdr:row>
      <xdr:rowOff>54611</xdr:rowOff>
    </xdr:to>
    <xdr:sp macro="" textlink="">
      <xdr:nvSpPr>
        <xdr:cNvPr id="650" name="フローチャート: 判断 649">
          <a:extLst>
            <a:ext uri="{FF2B5EF4-FFF2-40B4-BE49-F238E27FC236}">
              <a16:creationId xmlns:a16="http://schemas.microsoft.com/office/drawing/2014/main" id="{05D22030-FCA9-45B1-88B1-F603202C1C02}"/>
            </a:ext>
          </a:extLst>
        </xdr:cNvPr>
        <xdr:cNvSpPr/>
      </xdr:nvSpPr>
      <xdr:spPr>
        <a:xfrm>
          <a:off x="13652500" y="1384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122555</xdr:rowOff>
    </xdr:from>
    <xdr:to>
      <xdr:col>67</xdr:col>
      <xdr:colOff>101600</xdr:colOff>
      <xdr:row>81</xdr:row>
      <xdr:rowOff>52705</xdr:rowOff>
    </xdr:to>
    <xdr:sp macro="" textlink="">
      <xdr:nvSpPr>
        <xdr:cNvPr id="651" name="フローチャート: 判断 650">
          <a:extLst>
            <a:ext uri="{FF2B5EF4-FFF2-40B4-BE49-F238E27FC236}">
              <a16:creationId xmlns:a16="http://schemas.microsoft.com/office/drawing/2014/main" id="{032E5D81-D070-4F8E-91EF-BAE6B1E00473}"/>
            </a:ext>
          </a:extLst>
        </xdr:cNvPr>
        <xdr:cNvSpPr/>
      </xdr:nvSpPr>
      <xdr:spPr>
        <a:xfrm>
          <a:off x="12763500" y="1383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2" name="テキスト ボックス 651">
          <a:extLst>
            <a:ext uri="{FF2B5EF4-FFF2-40B4-BE49-F238E27FC236}">
              <a16:creationId xmlns:a16="http://schemas.microsoft.com/office/drawing/2014/main" id="{D2770381-3245-4CA9-A181-DF47178BA081}"/>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3" name="テキスト ボックス 652">
          <a:extLst>
            <a:ext uri="{FF2B5EF4-FFF2-40B4-BE49-F238E27FC236}">
              <a16:creationId xmlns:a16="http://schemas.microsoft.com/office/drawing/2014/main" id="{D6EBE16F-3182-49E5-B2B0-4D2B44D8AFD5}"/>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id="{3FCC2280-B902-4783-AD1E-36124A0EC4F9}"/>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CC1E5312-603E-40AF-BDB1-7CA326E177B7}"/>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6820DBBA-8307-4535-8195-3209A6ED04B2}"/>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139700</xdr:rowOff>
    </xdr:from>
    <xdr:to>
      <xdr:col>85</xdr:col>
      <xdr:colOff>177800</xdr:colOff>
      <xdr:row>83</xdr:row>
      <xdr:rowOff>69850</xdr:rowOff>
    </xdr:to>
    <xdr:sp macro="" textlink="">
      <xdr:nvSpPr>
        <xdr:cNvPr id="657" name="楕円 656">
          <a:extLst>
            <a:ext uri="{FF2B5EF4-FFF2-40B4-BE49-F238E27FC236}">
              <a16:creationId xmlns:a16="http://schemas.microsoft.com/office/drawing/2014/main" id="{7140B534-96E7-4A5E-93E1-307D97306B13}"/>
            </a:ext>
          </a:extLst>
        </xdr:cNvPr>
        <xdr:cNvSpPr/>
      </xdr:nvSpPr>
      <xdr:spPr>
        <a:xfrm>
          <a:off x="162687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118127</xdr:rowOff>
    </xdr:from>
    <xdr:ext cx="405111" cy="259045"/>
    <xdr:sp macro="" textlink="">
      <xdr:nvSpPr>
        <xdr:cNvPr id="658" name="【消防施設】&#10;有形固定資産減価償却率該当値テキスト">
          <a:extLst>
            <a:ext uri="{FF2B5EF4-FFF2-40B4-BE49-F238E27FC236}">
              <a16:creationId xmlns:a16="http://schemas.microsoft.com/office/drawing/2014/main" id="{0F13D54A-1E33-4B4D-A225-708D8BB6C680}"/>
            </a:ext>
          </a:extLst>
        </xdr:cNvPr>
        <xdr:cNvSpPr txBox="1"/>
      </xdr:nvSpPr>
      <xdr:spPr>
        <a:xfrm>
          <a:off x="16357600" y="1417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90170</xdr:rowOff>
    </xdr:from>
    <xdr:to>
      <xdr:col>81</xdr:col>
      <xdr:colOff>101600</xdr:colOff>
      <xdr:row>83</xdr:row>
      <xdr:rowOff>20320</xdr:rowOff>
    </xdr:to>
    <xdr:sp macro="" textlink="">
      <xdr:nvSpPr>
        <xdr:cNvPr id="659" name="楕円 658">
          <a:extLst>
            <a:ext uri="{FF2B5EF4-FFF2-40B4-BE49-F238E27FC236}">
              <a16:creationId xmlns:a16="http://schemas.microsoft.com/office/drawing/2014/main" id="{2C0AF133-096E-4E21-AE20-0042939D1EEF}"/>
            </a:ext>
          </a:extLst>
        </xdr:cNvPr>
        <xdr:cNvSpPr/>
      </xdr:nvSpPr>
      <xdr:spPr>
        <a:xfrm>
          <a:off x="15430500" y="141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140970</xdr:rowOff>
    </xdr:from>
    <xdr:to>
      <xdr:col>85</xdr:col>
      <xdr:colOff>127000</xdr:colOff>
      <xdr:row>83</xdr:row>
      <xdr:rowOff>19050</xdr:rowOff>
    </xdr:to>
    <xdr:cxnSp macro="">
      <xdr:nvCxnSpPr>
        <xdr:cNvPr id="660" name="直線コネクタ 659">
          <a:extLst>
            <a:ext uri="{FF2B5EF4-FFF2-40B4-BE49-F238E27FC236}">
              <a16:creationId xmlns:a16="http://schemas.microsoft.com/office/drawing/2014/main" id="{7C331910-CE08-433B-AD00-33F6E34965B0}"/>
            </a:ext>
          </a:extLst>
        </xdr:cNvPr>
        <xdr:cNvCxnSpPr/>
      </xdr:nvCxnSpPr>
      <xdr:spPr>
        <a:xfrm>
          <a:off x="15481300" y="1419987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88264</xdr:rowOff>
    </xdr:from>
    <xdr:to>
      <xdr:col>76</xdr:col>
      <xdr:colOff>165100</xdr:colOff>
      <xdr:row>83</xdr:row>
      <xdr:rowOff>18414</xdr:rowOff>
    </xdr:to>
    <xdr:sp macro="" textlink="">
      <xdr:nvSpPr>
        <xdr:cNvPr id="661" name="楕円 660">
          <a:extLst>
            <a:ext uri="{FF2B5EF4-FFF2-40B4-BE49-F238E27FC236}">
              <a16:creationId xmlns:a16="http://schemas.microsoft.com/office/drawing/2014/main" id="{0031E265-3065-49F6-94DB-881947C5FFE8}"/>
            </a:ext>
          </a:extLst>
        </xdr:cNvPr>
        <xdr:cNvSpPr/>
      </xdr:nvSpPr>
      <xdr:spPr>
        <a:xfrm>
          <a:off x="14541500" y="1414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139064</xdr:rowOff>
    </xdr:from>
    <xdr:to>
      <xdr:col>81</xdr:col>
      <xdr:colOff>50800</xdr:colOff>
      <xdr:row>82</xdr:row>
      <xdr:rowOff>140970</xdr:rowOff>
    </xdr:to>
    <xdr:cxnSp macro="">
      <xdr:nvCxnSpPr>
        <xdr:cNvPr id="662" name="直線コネクタ 661">
          <a:extLst>
            <a:ext uri="{FF2B5EF4-FFF2-40B4-BE49-F238E27FC236}">
              <a16:creationId xmlns:a16="http://schemas.microsoft.com/office/drawing/2014/main" id="{D004D4A7-25EB-4215-8027-65614A730C99}"/>
            </a:ext>
          </a:extLst>
        </xdr:cNvPr>
        <xdr:cNvCxnSpPr/>
      </xdr:nvCxnSpPr>
      <xdr:spPr>
        <a:xfrm>
          <a:off x="14592300" y="14197964"/>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86361</xdr:rowOff>
    </xdr:from>
    <xdr:to>
      <xdr:col>72</xdr:col>
      <xdr:colOff>38100</xdr:colOff>
      <xdr:row>83</xdr:row>
      <xdr:rowOff>16511</xdr:rowOff>
    </xdr:to>
    <xdr:sp macro="" textlink="">
      <xdr:nvSpPr>
        <xdr:cNvPr id="663" name="楕円 662">
          <a:extLst>
            <a:ext uri="{FF2B5EF4-FFF2-40B4-BE49-F238E27FC236}">
              <a16:creationId xmlns:a16="http://schemas.microsoft.com/office/drawing/2014/main" id="{2BD8B8A3-5FA0-453A-A958-E0F5B82C3E2A}"/>
            </a:ext>
          </a:extLst>
        </xdr:cNvPr>
        <xdr:cNvSpPr/>
      </xdr:nvSpPr>
      <xdr:spPr>
        <a:xfrm>
          <a:off x="13652500" y="1414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137161</xdr:rowOff>
    </xdr:from>
    <xdr:to>
      <xdr:col>76</xdr:col>
      <xdr:colOff>114300</xdr:colOff>
      <xdr:row>82</xdr:row>
      <xdr:rowOff>139064</xdr:rowOff>
    </xdr:to>
    <xdr:cxnSp macro="">
      <xdr:nvCxnSpPr>
        <xdr:cNvPr id="664" name="直線コネクタ 663">
          <a:extLst>
            <a:ext uri="{FF2B5EF4-FFF2-40B4-BE49-F238E27FC236}">
              <a16:creationId xmlns:a16="http://schemas.microsoft.com/office/drawing/2014/main" id="{86315B5B-F293-4E18-9BD9-AEEDCAB4342F}"/>
            </a:ext>
          </a:extLst>
        </xdr:cNvPr>
        <xdr:cNvCxnSpPr/>
      </xdr:nvCxnSpPr>
      <xdr:spPr>
        <a:xfrm>
          <a:off x="13703300" y="14196061"/>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33020</xdr:rowOff>
    </xdr:from>
    <xdr:to>
      <xdr:col>67</xdr:col>
      <xdr:colOff>101600</xdr:colOff>
      <xdr:row>82</xdr:row>
      <xdr:rowOff>134620</xdr:rowOff>
    </xdr:to>
    <xdr:sp macro="" textlink="">
      <xdr:nvSpPr>
        <xdr:cNvPr id="665" name="楕円 664">
          <a:extLst>
            <a:ext uri="{FF2B5EF4-FFF2-40B4-BE49-F238E27FC236}">
              <a16:creationId xmlns:a16="http://schemas.microsoft.com/office/drawing/2014/main" id="{956E8A7B-8006-451A-A9DB-CD49AE03705C}"/>
            </a:ext>
          </a:extLst>
        </xdr:cNvPr>
        <xdr:cNvSpPr/>
      </xdr:nvSpPr>
      <xdr:spPr>
        <a:xfrm>
          <a:off x="12763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83820</xdr:rowOff>
    </xdr:from>
    <xdr:to>
      <xdr:col>71</xdr:col>
      <xdr:colOff>177800</xdr:colOff>
      <xdr:row>82</xdr:row>
      <xdr:rowOff>137161</xdr:rowOff>
    </xdr:to>
    <xdr:cxnSp macro="">
      <xdr:nvCxnSpPr>
        <xdr:cNvPr id="666" name="直線コネクタ 665">
          <a:extLst>
            <a:ext uri="{FF2B5EF4-FFF2-40B4-BE49-F238E27FC236}">
              <a16:creationId xmlns:a16="http://schemas.microsoft.com/office/drawing/2014/main" id="{29C67091-B923-4088-A254-5385495AD4F2}"/>
            </a:ext>
          </a:extLst>
        </xdr:cNvPr>
        <xdr:cNvCxnSpPr/>
      </xdr:nvCxnSpPr>
      <xdr:spPr>
        <a:xfrm>
          <a:off x="12814300" y="1414272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132097</xdr:rowOff>
    </xdr:from>
    <xdr:ext cx="405111" cy="259045"/>
    <xdr:sp macro="" textlink="">
      <xdr:nvSpPr>
        <xdr:cNvPr id="667" name="n_1aveValue【消防施設】&#10;有形固定資産減価償却率">
          <a:extLst>
            <a:ext uri="{FF2B5EF4-FFF2-40B4-BE49-F238E27FC236}">
              <a16:creationId xmlns:a16="http://schemas.microsoft.com/office/drawing/2014/main" id="{34C8369F-E7AF-4B43-8A5D-5CE26B2A331D}"/>
            </a:ext>
          </a:extLst>
        </xdr:cNvPr>
        <xdr:cNvSpPr txBox="1"/>
      </xdr:nvSpPr>
      <xdr:spPr>
        <a:xfrm>
          <a:off x="15266044" y="1367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95902</xdr:rowOff>
    </xdr:from>
    <xdr:ext cx="405111" cy="259045"/>
    <xdr:sp macro="" textlink="">
      <xdr:nvSpPr>
        <xdr:cNvPr id="668" name="n_2aveValue【消防施設】&#10;有形固定資産減価償却率">
          <a:extLst>
            <a:ext uri="{FF2B5EF4-FFF2-40B4-BE49-F238E27FC236}">
              <a16:creationId xmlns:a16="http://schemas.microsoft.com/office/drawing/2014/main" id="{E73B70AC-EA4D-47F1-971E-74D742DA06FC}"/>
            </a:ext>
          </a:extLst>
        </xdr:cNvPr>
        <xdr:cNvSpPr txBox="1"/>
      </xdr:nvSpPr>
      <xdr:spPr>
        <a:xfrm>
          <a:off x="14389744" y="1364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71138</xdr:rowOff>
    </xdr:from>
    <xdr:ext cx="405111" cy="259045"/>
    <xdr:sp macro="" textlink="">
      <xdr:nvSpPr>
        <xdr:cNvPr id="669" name="n_3aveValue【消防施設】&#10;有形固定資産減価償却率">
          <a:extLst>
            <a:ext uri="{FF2B5EF4-FFF2-40B4-BE49-F238E27FC236}">
              <a16:creationId xmlns:a16="http://schemas.microsoft.com/office/drawing/2014/main" id="{FA3177E6-1AB7-4B1C-8448-B5CF7D00268A}"/>
            </a:ext>
          </a:extLst>
        </xdr:cNvPr>
        <xdr:cNvSpPr txBox="1"/>
      </xdr:nvSpPr>
      <xdr:spPr>
        <a:xfrm>
          <a:off x="1350074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69232</xdr:rowOff>
    </xdr:from>
    <xdr:ext cx="405111" cy="259045"/>
    <xdr:sp macro="" textlink="">
      <xdr:nvSpPr>
        <xdr:cNvPr id="670" name="n_4aveValue【消防施設】&#10;有形固定資産減価償却率">
          <a:extLst>
            <a:ext uri="{FF2B5EF4-FFF2-40B4-BE49-F238E27FC236}">
              <a16:creationId xmlns:a16="http://schemas.microsoft.com/office/drawing/2014/main" id="{AE253FD7-58FA-428C-8ABC-E2B4740F58F5}"/>
            </a:ext>
          </a:extLst>
        </xdr:cNvPr>
        <xdr:cNvSpPr txBox="1"/>
      </xdr:nvSpPr>
      <xdr:spPr>
        <a:xfrm>
          <a:off x="12611744" y="1361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11447</xdr:rowOff>
    </xdr:from>
    <xdr:ext cx="405111" cy="259045"/>
    <xdr:sp macro="" textlink="">
      <xdr:nvSpPr>
        <xdr:cNvPr id="671" name="n_1mainValue【消防施設】&#10;有形固定資産減価償却率">
          <a:extLst>
            <a:ext uri="{FF2B5EF4-FFF2-40B4-BE49-F238E27FC236}">
              <a16:creationId xmlns:a16="http://schemas.microsoft.com/office/drawing/2014/main" id="{937F8CEC-A194-4033-AC67-2DAEF82C2066}"/>
            </a:ext>
          </a:extLst>
        </xdr:cNvPr>
        <xdr:cNvSpPr txBox="1"/>
      </xdr:nvSpPr>
      <xdr:spPr>
        <a:xfrm>
          <a:off x="15266044"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9541</xdr:rowOff>
    </xdr:from>
    <xdr:ext cx="405111" cy="259045"/>
    <xdr:sp macro="" textlink="">
      <xdr:nvSpPr>
        <xdr:cNvPr id="672" name="n_2mainValue【消防施設】&#10;有形固定資産減価償却率">
          <a:extLst>
            <a:ext uri="{FF2B5EF4-FFF2-40B4-BE49-F238E27FC236}">
              <a16:creationId xmlns:a16="http://schemas.microsoft.com/office/drawing/2014/main" id="{3C20504C-1C6E-4BF5-B9AC-3DE3312358BC}"/>
            </a:ext>
          </a:extLst>
        </xdr:cNvPr>
        <xdr:cNvSpPr txBox="1"/>
      </xdr:nvSpPr>
      <xdr:spPr>
        <a:xfrm>
          <a:off x="14389744" y="14239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7638</xdr:rowOff>
    </xdr:from>
    <xdr:ext cx="405111" cy="259045"/>
    <xdr:sp macro="" textlink="">
      <xdr:nvSpPr>
        <xdr:cNvPr id="673" name="n_3mainValue【消防施設】&#10;有形固定資産減価償却率">
          <a:extLst>
            <a:ext uri="{FF2B5EF4-FFF2-40B4-BE49-F238E27FC236}">
              <a16:creationId xmlns:a16="http://schemas.microsoft.com/office/drawing/2014/main" id="{4009EBD9-1344-48A1-90FC-C261CF911BF9}"/>
            </a:ext>
          </a:extLst>
        </xdr:cNvPr>
        <xdr:cNvSpPr txBox="1"/>
      </xdr:nvSpPr>
      <xdr:spPr>
        <a:xfrm>
          <a:off x="13500744" y="1423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125747</xdr:rowOff>
    </xdr:from>
    <xdr:ext cx="405111" cy="259045"/>
    <xdr:sp macro="" textlink="">
      <xdr:nvSpPr>
        <xdr:cNvPr id="674" name="n_4mainValue【消防施設】&#10;有形固定資産減価償却率">
          <a:extLst>
            <a:ext uri="{FF2B5EF4-FFF2-40B4-BE49-F238E27FC236}">
              <a16:creationId xmlns:a16="http://schemas.microsoft.com/office/drawing/2014/main" id="{33D4417F-E09B-4278-A735-D655E05F18D2}"/>
            </a:ext>
          </a:extLst>
        </xdr:cNvPr>
        <xdr:cNvSpPr txBox="1"/>
      </xdr:nvSpPr>
      <xdr:spPr>
        <a:xfrm>
          <a:off x="12611744" y="1418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5" name="正方形/長方形 674">
          <a:extLst>
            <a:ext uri="{FF2B5EF4-FFF2-40B4-BE49-F238E27FC236}">
              <a16:creationId xmlns:a16="http://schemas.microsoft.com/office/drawing/2014/main" id="{BA492F4E-FBEA-4A56-A03F-4F238E5B2A1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6" name="正方形/長方形 675">
          <a:extLst>
            <a:ext uri="{FF2B5EF4-FFF2-40B4-BE49-F238E27FC236}">
              <a16:creationId xmlns:a16="http://schemas.microsoft.com/office/drawing/2014/main" id="{92C09FE8-8B53-4FCE-9B64-B5A428EF36DB}"/>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7" name="正方形/長方形 676">
          <a:extLst>
            <a:ext uri="{FF2B5EF4-FFF2-40B4-BE49-F238E27FC236}">
              <a16:creationId xmlns:a16="http://schemas.microsoft.com/office/drawing/2014/main" id="{AF5D4B80-6023-4C41-BF4A-8E7FACCBEFB7}"/>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8" name="正方形/長方形 677">
          <a:extLst>
            <a:ext uri="{FF2B5EF4-FFF2-40B4-BE49-F238E27FC236}">
              <a16:creationId xmlns:a16="http://schemas.microsoft.com/office/drawing/2014/main" id="{496951A1-B40F-4960-9F15-4B685A2C824F}"/>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9" name="正方形/長方形 678">
          <a:extLst>
            <a:ext uri="{FF2B5EF4-FFF2-40B4-BE49-F238E27FC236}">
              <a16:creationId xmlns:a16="http://schemas.microsoft.com/office/drawing/2014/main" id="{96FC13DA-A6A6-4005-98BB-7FE21F07427E}"/>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0" name="正方形/長方形 679">
          <a:extLst>
            <a:ext uri="{FF2B5EF4-FFF2-40B4-BE49-F238E27FC236}">
              <a16:creationId xmlns:a16="http://schemas.microsoft.com/office/drawing/2014/main" id="{AC38B322-2B0D-459E-85E3-196CF9791F6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1" name="正方形/長方形 680">
          <a:extLst>
            <a:ext uri="{FF2B5EF4-FFF2-40B4-BE49-F238E27FC236}">
              <a16:creationId xmlns:a16="http://schemas.microsoft.com/office/drawing/2014/main" id="{C810472E-A8D0-4623-ACBE-75EFEDEBEC8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2" name="正方形/長方形 681">
          <a:extLst>
            <a:ext uri="{FF2B5EF4-FFF2-40B4-BE49-F238E27FC236}">
              <a16:creationId xmlns:a16="http://schemas.microsoft.com/office/drawing/2014/main" id="{AFA55112-A5E5-4B3A-8259-5B3E4B8C7333}"/>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3" name="テキスト ボックス 682">
          <a:extLst>
            <a:ext uri="{FF2B5EF4-FFF2-40B4-BE49-F238E27FC236}">
              <a16:creationId xmlns:a16="http://schemas.microsoft.com/office/drawing/2014/main" id="{5914CDB6-969C-4A7C-9687-7D6C5D8AE6DD}"/>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4" name="直線コネクタ 683">
          <a:extLst>
            <a:ext uri="{FF2B5EF4-FFF2-40B4-BE49-F238E27FC236}">
              <a16:creationId xmlns:a16="http://schemas.microsoft.com/office/drawing/2014/main" id="{7815384A-F32F-402D-9B5D-7149243EF26A}"/>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5" name="直線コネクタ 684">
          <a:extLst>
            <a:ext uri="{FF2B5EF4-FFF2-40B4-BE49-F238E27FC236}">
              <a16:creationId xmlns:a16="http://schemas.microsoft.com/office/drawing/2014/main" id="{6E2B078D-B6B9-444B-BCE2-0DC42A407242}"/>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6" name="テキスト ボックス 685">
          <a:extLst>
            <a:ext uri="{FF2B5EF4-FFF2-40B4-BE49-F238E27FC236}">
              <a16:creationId xmlns:a16="http://schemas.microsoft.com/office/drawing/2014/main" id="{00BFE5BE-7513-4003-9C4B-F8B95EAE3004}"/>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7" name="直線コネクタ 686">
          <a:extLst>
            <a:ext uri="{FF2B5EF4-FFF2-40B4-BE49-F238E27FC236}">
              <a16:creationId xmlns:a16="http://schemas.microsoft.com/office/drawing/2014/main" id="{939FC1CC-E2FD-4684-9B8D-564DD531976A}"/>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8" name="テキスト ボックス 687">
          <a:extLst>
            <a:ext uri="{FF2B5EF4-FFF2-40B4-BE49-F238E27FC236}">
              <a16:creationId xmlns:a16="http://schemas.microsoft.com/office/drawing/2014/main" id="{16666784-A7CB-4B5A-B380-1334F032A482}"/>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89" name="直線コネクタ 688">
          <a:extLst>
            <a:ext uri="{FF2B5EF4-FFF2-40B4-BE49-F238E27FC236}">
              <a16:creationId xmlns:a16="http://schemas.microsoft.com/office/drawing/2014/main" id="{EEE65477-AF76-4A2C-BA9C-9D19CADE6A94}"/>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0" name="テキスト ボックス 689">
          <a:extLst>
            <a:ext uri="{FF2B5EF4-FFF2-40B4-BE49-F238E27FC236}">
              <a16:creationId xmlns:a16="http://schemas.microsoft.com/office/drawing/2014/main" id="{889A32B4-D31F-473B-939A-D1030764CF1F}"/>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1" name="直線コネクタ 690">
          <a:extLst>
            <a:ext uri="{FF2B5EF4-FFF2-40B4-BE49-F238E27FC236}">
              <a16:creationId xmlns:a16="http://schemas.microsoft.com/office/drawing/2014/main" id="{F3D58BAC-6CE9-43C5-9464-869661EF503E}"/>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2" name="テキスト ボックス 691">
          <a:extLst>
            <a:ext uri="{FF2B5EF4-FFF2-40B4-BE49-F238E27FC236}">
              <a16:creationId xmlns:a16="http://schemas.microsoft.com/office/drawing/2014/main" id="{44732CA3-8E0B-440B-89F9-DCA0C8A9D1B9}"/>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3" name="直線コネクタ 692">
          <a:extLst>
            <a:ext uri="{FF2B5EF4-FFF2-40B4-BE49-F238E27FC236}">
              <a16:creationId xmlns:a16="http://schemas.microsoft.com/office/drawing/2014/main" id="{59A1184D-C002-4CF4-8678-D8F83B2A3C92}"/>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4" name="テキスト ボックス 693">
          <a:extLst>
            <a:ext uri="{FF2B5EF4-FFF2-40B4-BE49-F238E27FC236}">
              <a16:creationId xmlns:a16="http://schemas.microsoft.com/office/drawing/2014/main" id="{841BBA26-8E5E-4287-827A-C624A5636D13}"/>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5" name="【消防施設】&#10;一人当たり面積グラフ枠">
          <a:extLst>
            <a:ext uri="{FF2B5EF4-FFF2-40B4-BE49-F238E27FC236}">
              <a16:creationId xmlns:a16="http://schemas.microsoft.com/office/drawing/2014/main" id="{834B82E4-F7E2-486D-8960-2986486A6279}"/>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26670</xdr:rowOff>
    </xdr:from>
    <xdr:to>
      <xdr:col>116</xdr:col>
      <xdr:colOff>62864</xdr:colOff>
      <xdr:row>85</xdr:row>
      <xdr:rowOff>140970</xdr:rowOff>
    </xdr:to>
    <xdr:cxnSp macro="">
      <xdr:nvCxnSpPr>
        <xdr:cNvPr id="696" name="直線コネクタ 695">
          <a:extLst>
            <a:ext uri="{FF2B5EF4-FFF2-40B4-BE49-F238E27FC236}">
              <a16:creationId xmlns:a16="http://schemas.microsoft.com/office/drawing/2014/main" id="{8736D880-B25D-4CED-A40E-0E6FE5F3709D}"/>
            </a:ext>
          </a:extLst>
        </xdr:cNvPr>
        <xdr:cNvCxnSpPr/>
      </xdr:nvCxnSpPr>
      <xdr:spPr>
        <a:xfrm flipV="1">
          <a:off x="22160864" y="135712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697" name="【消防施設】&#10;一人当たり面積最小値テキスト">
          <a:extLst>
            <a:ext uri="{FF2B5EF4-FFF2-40B4-BE49-F238E27FC236}">
              <a16:creationId xmlns:a16="http://schemas.microsoft.com/office/drawing/2014/main" id="{F509C1CD-05B7-4F22-AF2D-8451E49A31E9}"/>
            </a:ext>
          </a:extLst>
        </xdr:cNvPr>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698" name="直線コネクタ 697">
          <a:extLst>
            <a:ext uri="{FF2B5EF4-FFF2-40B4-BE49-F238E27FC236}">
              <a16:creationId xmlns:a16="http://schemas.microsoft.com/office/drawing/2014/main" id="{4FEF9ABB-6083-4314-8AA1-6612EB0AB8FA}"/>
            </a:ext>
          </a:extLst>
        </xdr:cNvPr>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144797</xdr:rowOff>
    </xdr:from>
    <xdr:ext cx="469744" cy="259045"/>
    <xdr:sp macro="" textlink="">
      <xdr:nvSpPr>
        <xdr:cNvPr id="699" name="【消防施設】&#10;一人当たり面積最大値テキスト">
          <a:extLst>
            <a:ext uri="{FF2B5EF4-FFF2-40B4-BE49-F238E27FC236}">
              <a16:creationId xmlns:a16="http://schemas.microsoft.com/office/drawing/2014/main" id="{BB6BCA4A-B412-4411-85B5-D0DC753C59CD}"/>
            </a:ext>
          </a:extLst>
        </xdr:cNvPr>
        <xdr:cNvSpPr txBox="1"/>
      </xdr:nvSpPr>
      <xdr:spPr>
        <a:xfrm>
          <a:off x="22199600" y="1334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26670</xdr:rowOff>
    </xdr:from>
    <xdr:to>
      <xdr:col>116</xdr:col>
      <xdr:colOff>152400</xdr:colOff>
      <xdr:row>79</xdr:row>
      <xdr:rowOff>26670</xdr:rowOff>
    </xdr:to>
    <xdr:cxnSp macro="">
      <xdr:nvCxnSpPr>
        <xdr:cNvPr id="700" name="直線コネクタ 699">
          <a:extLst>
            <a:ext uri="{FF2B5EF4-FFF2-40B4-BE49-F238E27FC236}">
              <a16:creationId xmlns:a16="http://schemas.microsoft.com/office/drawing/2014/main" id="{24355A0B-306E-477E-8339-1BD228CFC4CE}"/>
            </a:ext>
          </a:extLst>
        </xdr:cNvPr>
        <xdr:cNvCxnSpPr/>
      </xdr:nvCxnSpPr>
      <xdr:spPr>
        <a:xfrm>
          <a:off x="22072600" y="13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1033</xdr:rowOff>
    </xdr:from>
    <xdr:ext cx="469744" cy="259045"/>
    <xdr:sp macro="" textlink="">
      <xdr:nvSpPr>
        <xdr:cNvPr id="701" name="【消防施設】&#10;一人当たり面積平均値テキスト">
          <a:extLst>
            <a:ext uri="{FF2B5EF4-FFF2-40B4-BE49-F238E27FC236}">
              <a16:creationId xmlns:a16="http://schemas.microsoft.com/office/drawing/2014/main" id="{546C37BB-A408-4C7E-B5A9-77622E8BCF8D}"/>
            </a:ext>
          </a:extLst>
        </xdr:cNvPr>
        <xdr:cNvSpPr txBox="1"/>
      </xdr:nvSpPr>
      <xdr:spPr>
        <a:xfrm>
          <a:off x="22199600" y="142313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149606</xdr:rowOff>
    </xdr:from>
    <xdr:to>
      <xdr:col>116</xdr:col>
      <xdr:colOff>114300</xdr:colOff>
      <xdr:row>84</xdr:row>
      <xdr:rowOff>79756</xdr:rowOff>
    </xdr:to>
    <xdr:sp macro="" textlink="">
      <xdr:nvSpPr>
        <xdr:cNvPr id="702" name="フローチャート: 判断 701">
          <a:extLst>
            <a:ext uri="{FF2B5EF4-FFF2-40B4-BE49-F238E27FC236}">
              <a16:creationId xmlns:a16="http://schemas.microsoft.com/office/drawing/2014/main" id="{449C10E0-015C-4690-A7D4-74BCC8F1FC50}"/>
            </a:ext>
          </a:extLst>
        </xdr:cNvPr>
        <xdr:cNvSpPr/>
      </xdr:nvSpPr>
      <xdr:spPr>
        <a:xfrm>
          <a:off x="22110700" y="1437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149606</xdr:rowOff>
    </xdr:from>
    <xdr:to>
      <xdr:col>112</xdr:col>
      <xdr:colOff>38100</xdr:colOff>
      <xdr:row>84</xdr:row>
      <xdr:rowOff>79756</xdr:rowOff>
    </xdr:to>
    <xdr:sp macro="" textlink="">
      <xdr:nvSpPr>
        <xdr:cNvPr id="703" name="フローチャート: 判断 702">
          <a:extLst>
            <a:ext uri="{FF2B5EF4-FFF2-40B4-BE49-F238E27FC236}">
              <a16:creationId xmlns:a16="http://schemas.microsoft.com/office/drawing/2014/main" id="{7CB9B797-A609-4FC7-8BAB-AB77A50392CE}"/>
            </a:ext>
          </a:extLst>
        </xdr:cNvPr>
        <xdr:cNvSpPr/>
      </xdr:nvSpPr>
      <xdr:spPr>
        <a:xfrm>
          <a:off x="21272500" y="1437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71882</xdr:rowOff>
    </xdr:from>
    <xdr:to>
      <xdr:col>107</xdr:col>
      <xdr:colOff>101600</xdr:colOff>
      <xdr:row>84</xdr:row>
      <xdr:rowOff>2032</xdr:rowOff>
    </xdr:to>
    <xdr:sp macro="" textlink="">
      <xdr:nvSpPr>
        <xdr:cNvPr id="704" name="フローチャート: 判断 703">
          <a:extLst>
            <a:ext uri="{FF2B5EF4-FFF2-40B4-BE49-F238E27FC236}">
              <a16:creationId xmlns:a16="http://schemas.microsoft.com/office/drawing/2014/main" id="{C4DA73EE-D672-49E9-BE1E-8F875FA1E403}"/>
            </a:ext>
          </a:extLst>
        </xdr:cNvPr>
        <xdr:cNvSpPr/>
      </xdr:nvSpPr>
      <xdr:spPr>
        <a:xfrm>
          <a:off x="20383500" y="1430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67311</xdr:rowOff>
    </xdr:from>
    <xdr:to>
      <xdr:col>102</xdr:col>
      <xdr:colOff>165100</xdr:colOff>
      <xdr:row>83</xdr:row>
      <xdr:rowOff>168911</xdr:rowOff>
    </xdr:to>
    <xdr:sp macro="" textlink="">
      <xdr:nvSpPr>
        <xdr:cNvPr id="705" name="フローチャート: 判断 704">
          <a:extLst>
            <a:ext uri="{FF2B5EF4-FFF2-40B4-BE49-F238E27FC236}">
              <a16:creationId xmlns:a16="http://schemas.microsoft.com/office/drawing/2014/main" id="{F4D8ED46-062B-4BD6-911F-CA3406DEC34F}"/>
            </a:ext>
          </a:extLst>
        </xdr:cNvPr>
        <xdr:cNvSpPr/>
      </xdr:nvSpPr>
      <xdr:spPr>
        <a:xfrm>
          <a:off x="19494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85598</xdr:rowOff>
    </xdr:from>
    <xdr:to>
      <xdr:col>98</xdr:col>
      <xdr:colOff>38100</xdr:colOff>
      <xdr:row>84</xdr:row>
      <xdr:rowOff>15748</xdr:rowOff>
    </xdr:to>
    <xdr:sp macro="" textlink="">
      <xdr:nvSpPr>
        <xdr:cNvPr id="706" name="フローチャート: 判断 705">
          <a:extLst>
            <a:ext uri="{FF2B5EF4-FFF2-40B4-BE49-F238E27FC236}">
              <a16:creationId xmlns:a16="http://schemas.microsoft.com/office/drawing/2014/main" id="{40FDAFF2-D225-4650-BFEE-23B1ED08407A}"/>
            </a:ext>
          </a:extLst>
        </xdr:cNvPr>
        <xdr:cNvSpPr/>
      </xdr:nvSpPr>
      <xdr:spPr>
        <a:xfrm>
          <a:off x="18605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7" name="テキスト ボックス 706">
          <a:extLst>
            <a:ext uri="{FF2B5EF4-FFF2-40B4-BE49-F238E27FC236}">
              <a16:creationId xmlns:a16="http://schemas.microsoft.com/office/drawing/2014/main" id="{4401EDEE-0B2E-420C-A942-F2BD2152DBEF}"/>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8" name="テキスト ボックス 707">
          <a:extLst>
            <a:ext uri="{FF2B5EF4-FFF2-40B4-BE49-F238E27FC236}">
              <a16:creationId xmlns:a16="http://schemas.microsoft.com/office/drawing/2014/main" id="{8DB0ED04-F364-4664-A7D5-825F83B75AF8}"/>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9" name="テキスト ボックス 708">
          <a:extLst>
            <a:ext uri="{FF2B5EF4-FFF2-40B4-BE49-F238E27FC236}">
              <a16:creationId xmlns:a16="http://schemas.microsoft.com/office/drawing/2014/main" id="{D9DFAE84-B19C-4659-9560-6069AAC4245F}"/>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0" name="テキスト ボックス 709">
          <a:extLst>
            <a:ext uri="{FF2B5EF4-FFF2-40B4-BE49-F238E27FC236}">
              <a16:creationId xmlns:a16="http://schemas.microsoft.com/office/drawing/2014/main" id="{9F6BF42B-4DA3-432C-9F67-9E98226A69EE}"/>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id="{0829AE75-EC1C-42BF-BB49-B302F70CEA28}"/>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115315</xdr:rowOff>
    </xdr:from>
    <xdr:to>
      <xdr:col>116</xdr:col>
      <xdr:colOff>114300</xdr:colOff>
      <xdr:row>85</xdr:row>
      <xdr:rowOff>45465</xdr:rowOff>
    </xdr:to>
    <xdr:sp macro="" textlink="">
      <xdr:nvSpPr>
        <xdr:cNvPr id="712" name="楕円 711">
          <a:extLst>
            <a:ext uri="{FF2B5EF4-FFF2-40B4-BE49-F238E27FC236}">
              <a16:creationId xmlns:a16="http://schemas.microsoft.com/office/drawing/2014/main" id="{6B9DB90A-6E0B-4849-9517-C087275AA640}"/>
            </a:ext>
          </a:extLst>
        </xdr:cNvPr>
        <xdr:cNvSpPr/>
      </xdr:nvSpPr>
      <xdr:spPr>
        <a:xfrm>
          <a:off x="22110700" y="1451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93742</xdr:rowOff>
    </xdr:from>
    <xdr:ext cx="469744" cy="259045"/>
    <xdr:sp macro="" textlink="">
      <xdr:nvSpPr>
        <xdr:cNvPr id="713" name="【消防施設】&#10;一人当たり面積該当値テキスト">
          <a:extLst>
            <a:ext uri="{FF2B5EF4-FFF2-40B4-BE49-F238E27FC236}">
              <a16:creationId xmlns:a16="http://schemas.microsoft.com/office/drawing/2014/main" id="{A86F067F-5FAC-40DC-8FEB-72616F86104A}"/>
            </a:ext>
          </a:extLst>
        </xdr:cNvPr>
        <xdr:cNvSpPr txBox="1"/>
      </xdr:nvSpPr>
      <xdr:spPr>
        <a:xfrm>
          <a:off x="22199600" y="1449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115315</xdr:rowOff>
    </xdr:from>
    <xdr:to>
      <xdr:col>112</xdr:col>
      <xdr:colOff>38100</xdr:colOff>
      <xdr:row>85</xdr:row>
      <xdr:rowOff>45465</xdr:rowOff>
    </xdr:to>
    <xdr:sp macro="" textlink="">
      <xdr:nvSpPr>
        <xdr:cNvPr id="714" name="楕円 713">
          <a:extLst>
            <a:ext uri="{FF2B5EF4-FFF2-40B4-BE49-F238E27FC236}">
              <a16:creationId xmlns:a16="http://schemas.microsoft.com/office/drawing/2014/main" id="{48381283-E06E-4108-B928-83D9DA056C27}"/>
            </a:ext>
          </a:extLst>
        </xdr:cNvPr>
        <xdr:cNvSpPr/>
      </xdr:nvSpPr>
      <xdr:spPr>
        <a:xfrm>
          <a:off x="21272500" y="1451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166115</xdr:rowOff>
    </xdr:from>
    <xdr:to>
      <xdr:col>116</xdr:col>
      <xdr:colOff>63500</xdr:colOff>
      <xdr:row>84</xdr:row>
      <xdr:rowOff>166115</xdr:rowOff>
    </xdr:to>
    <xdr:cxnSp macro="">
      <xdr:nvCxnSpPr>
        <xdr:cNvPr id="715" name="直線コネクタ 714">
          <a:extLst>
            <a:ext uri="{FF2B5EF4-FFF2-40B4-BE49-F238E27FC236}">
              <a16:creationId xmlns:a16="http://schemas.microsoft.com/office/drawing/2014/main" id="{5245FCCC-78E6-4B10-BFB7-CA689119689C}"/>
            </a:ext>
          </a:extLst>
        </xdr:cNvPr>
        <xdr:cNvCxnSpPr/>
      </xdr:nvCxnSpPr>
      <xdr:spPr>
        <a:xfrm>
          <a:off x="21323300" y="145679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119887</xdr:rowOff>
    </xdr:from>
    <xdr:to>
      <xdr:col>107</xdr:col>
      <xdr:colOff>101600</xdr:colOff>
      <xdr:row>85</xdr:row>
      <xdr:rowOff>50037</xdr:rowOff>
    </xdr:to>
    <xdr:sp macro="" textlink="">
      <xdr:nvSpPr>
        <xdr:cNvPr id="716" name="楕円 715">
          <a:extLst>
            <a:ext uri="{FF2B5EF4-FFF2-40B4-BE49-F238E27FC236}">
              <a16:creationId xmlns:a16="http://schemas.microsoft.com/office/drawing/2014/main" id="{FB4765BB-BF36-4926-BEA1-3BC66F538B8C}"/>
            </a:ext>
          </a:extLst>
        </xdr:cNvPr>
        <xdr:cNvSpPr/>
      </xdr:nvSpPr>
      <xdr:spPr>
        <a:xfrm>
          <a:off x="20383500" y="1452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166115</xdr:rowOff>
    </xdr:from>
    <xdr:to>
      <xdr:col>111</xdr:col>
      <xdr:colOff>177800</xdr:colOff>
      <xdr:row>84</xdr:row>
      <xdr:rowOff>170687</xdr:rowOff>
    </xdr:to>
    <xdr:cxnSp macro="">
      <xdr:nvCxnSpPr>
        <xdr:cNvPr id="717" name="直線コネクタ 716">
          <a:extLst>
            <a:ext uri="{FF2B5EF4-FFF2-40B4-BE49-F238E27FC236}">
              <a16:creationId xmlns:a16="http://schemas.microsoft.com/office/drawing/2014/main" id="{F19D8754-102E-474F-A1AC-5CA61F0F1F26}"/>
            </a:ext>
          </a:extLst>
        </xdr:cNvPr>
        <xdr:cNvCxnSpPr/>
      </xdr:nvCxnSpPr>
      <xdr:spPr>
        <a:xfrm flipV="1">
          <a:off x="20434300" y="1456791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124461</xdr:rowOff>
    </xdr:from>
    <xdr:to>
      <xdr:col>102</xdr:col>
      <xdr:colOff>165100</xdr:colOff>
      <xdr:row>85</xdr:row>
      <xdr:rowOff>54611</xdr:rowOff>
    </xdr:to>
    <xdr:sp macro="" textlink="">
      <xdr:nvSpPr>
        <xdr:cNvPr id="718" name="楕円 717">
          <a:extLst>
            <a:ext uri="{FF2B5EF4-FFF2-40B4-BE49-F238E27FC236}">
              <a16:creationId xmlns:a16="http://schemas.microsoft.com/office/drawing/2014/main" id="{36E22B20-1F40-43EB-9A2D-4925B30003A1}"/>
            </a:ext>
          </a:extLst>
        </xdr:cNvPr>
        <xdr:cNvSpPr/>
      </xdr:nvSpPr>
      <xdr:spPr>
        <a:xfrm>
          <a:off x="19494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170687</xdr:rowOff>
    </xdr:from>
    <xdr:to>
      <xdr:col>107</xdr:col>
      <xdr:colOff>50800</xdr:colOff>
      <xdr:row>85</xdr:row>
      <xdr:rowOff>3811</xdr:rowOff>
    </xdr:to>
    <xdr:cxnSp macro="">
      <xdr:nvCxnSpPr>
        <xdr:cNvPr id="719" name="直線コネクタ 718">
          <a:extLst>
            <a:ext uri="{FF2B5EF4-FFF2-40B4-BE49-F238E27FC236}">
              <a16:creationId xmlns:a16="http://schemas.microsoft.com/office/drawing/2014/main" id="{3F832D96-9060-4D07-9102-88B71D062477}"/>
            </a:ext>
          </a:extLst>
        </xdr:cNvPr>
        <xdr:cNvCxnSpPr/>
      </xdr:nvCxnSpPr>
      <xdr:spPr>
        <a:xfrm flipV="1">
          <a:off x="19545300" y="14572487"/>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124461</xdr:rowOff>
    </xdr:from>
    <xdr:to>
      <xdr:col>98</xdr:col>
      <xdr:colOff>38100</xdr:colOff>
      <xdr:row>85</xdr:row>
      <xdr:rowOff>54611</xdr:rowOff>
    </xdr:to>
    <xdr:sp macro="" textlink="">
      <xdr:nvSpPr>
        <xdr:cNvPr id="720" name="楕円 719">
          <a:extLst>
            <a:ext uri="{FF2B5EF4-FFF2-40B4-BE49-F238E27FC236}">
              <a16:creationId xmlns:a16="http://schemas.microsoft.com/office/drawing/2014/main" id="{93E3139F-7C6A-4816-9229-4151253EF6F0}"/>
            </a:ext>
          </a:extLst>
        </xdr:cNvPr>
        <xdr:cNvSpPr/>
      </xdr:nvSpPr>
      <xdr:spPr>
        <a:xfrm>
          <a:off x="18605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3811</xdr:rowOff>
    </xdr:from>
    <xdr:to>
      <xdr:col>102</xdr:col>
      <xdr:colOff>114300</xdr:colOff>
      <xdr:row>85</xdr:row>
      <xdr:rowOff>3811</xdr:rowOff>
    </xdr:to>
    <xdr:cxnSp macro="">
      <xdr:nvCxnSpPr>
        <xdr:cNvPr id="721" name="直線コネクタ 720">
          <a:extLst>
            <a:ext uri="{FF2B5EF4-FFF2-40B4-BE49-F238E27FC236}">
              <a16:creationId xmlns:a16="http://schemas.microsoft.com/office/drawing/2014/main" id="{1638C148-1B00-4652-B466-69F355DAE332}"/>
            </a:ext>
          </a:extLst>
        </xdr:cNvPr>
        <xdr:cNvCxnSpPr/>
      </xdr:nvCxnSpPr>
      <xdr:spPr>
        <a:xfrm>
          <a:off x="18656300" y="145770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96283</xdr:rowOff>
    </xdr:from>
    <xdr:ext cx="469744" cy="259045"/>
    <xdr:sp macro="" textlink="">
      <xdr:nvSpPr>
        <xdr:cNvPr id="722" name="n_1aveValue【消防施設】&#10;一人当たり面積">
          <a:extLst>
            <a:ext uri="{FF2B5EF4-FFF2-40B4-BE49-F238E27FC236}">
              <a16:creationId xmlns:a16="http://schemas.microsoft.com/office/drawing/2014/main" id="{AC32490C-4B19-45EB-98FF-6A521CA2F931}"/>
            </a:ext>
          </a:extLst>
        </xdr:cNvPr>
        <xdr:cNvSpPr txBox="1"/>
      </xdr:nvSpPr>
      <xdr:spPr>
        <a:xfrm>
          <a:off x="21075727" y="1415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18559</xdr:rowOff>
    </xdr:from>
    <xdr:ext cx="469744" cy="259045"/>
    <xdr:sp macro="" textlink="">
      <xdr:nvSpPr>
        <xdr:cNvPr id="723" name="n_2aveValue【消防施設】&#10;一人当たり面積">
          <a:extLst>
            <a:ext uri="{FF2B5EF4-FFF2-40B4-BE49-F238E27FC236}">
              <a16:creationId xmlns:a16="http://schemas.microsoft.com/office/drawing/2014/main" id="{27109879-412B-4246-A8BC-4BC5C830076D}"/>
            </a:ext>
          </a:extLst>
        </xdr:cNvPr>
        <xdr:cNvSpPr txBox="1"/>
      </xdr:nvSpPr>
      <xdr:spPr>
        <a:xfrm>
          <a:off x="20199427" y="1407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13988</xdr:rowOff>
    </xdr:from>
    <xdr:ext cx="469744" cy="259045"/>
    <xdr:sp macro="" textlink="">
      <xdr:nvSpPr>
        <xdr:cNvPr id="724" name="n_3aveValue【消防施設】&#10;一人当たり面積">
          <a:extLst>
            <a:ext uri="{FF2B5EF4-FFF2-40B4-BE49-F238E27FC236}">
              <a16:creationId xmlns:a16="http://schemas.microsoft.com/office/drawing/2014/main" id="{29A8164D-F267-44B6-8698-B2E30C97E052}"/>
            </a:ext>
          </a:extLst>
        </xdr:cNvPr>
        <xdr:cNvSpPr txBox="1"/>
      </xdr:nvSpPr>
      <xdr:spPr>
        <a:xfrm>
          <a:off x="19310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32275</xdr:rowOff>
    </xdr:from>
    <xdr:ext cx="469744" cy="259045"/>
    <xdr:sp macro="" textlink="">
      <xdr:nvSpPr>
        <xdr:cNvPr id="725" name="n_4aveValue【消防施設】&#10;一人当たり面積">
          <a:extLst>
            <a:ext uri="{FF2B5EF4-FFF2-40B4-BE49-F238E27FC236}">
              <a16:creationId xmlns:a16="http://schemas.microsoft.com/office/drawing/2014/main" id="{9B8AAA5F-123A-46D0-AA19-76FBD89A0E86}"/>
            </a:ext>
          </a:extLst>
        </xdr:cNvPr>
        <xdr:cNvSpPr txBox="1"/>
      </xdr:nvSpPr>
      <xdr:spPr>
        <a:xfrm>
          <a:off x="184214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36592</xdr:rowOff>
    </xdr:from>
    <xdr:ext cx="469744" cy="259045"/>
    <xdr:sp macro="" textlink="">
      <xdr:nvSpPr>
        <xdr:cNvPr id="726" name="n_1mainValue【消防施設】&#10;一人当たり面積">
          <a:extLst>
            <a:ext uri="{FF2B5EF4-FFF2-40B4-BE49-F238E27FC236}">
              <a16:creationId xmlns:a16="http://schemas.microsoft.com/office/drawing/2014/main" id="{3642B77D-6569-492A-A1E6-945652555370}"/>
            </a:ext>
          </a:extLst>
        </xdr:cNvPr>
        <xdr:cNvSpPr txBox="1"/>
      </xdr:nvSpPr>
      <xdr:spPr>
        <a:xfrm>
          <a:off x="21075727" y="14609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41164</xdr:rowOff>
    </xdr:from>
    <xdr:ext cx="469744" cy="259045"/>
    <xdr:sp macro="" textlink="">
      <xdr:nvSpPr>
        <xdr:cNvPr id="727" name="n_2mainValue【消防施設】&#10;一人当たり面積">
          <a:extLst>
            <a:ext uri="{FF2B5EF4-FFF2-40B4-BE49-F238E27FC236}">
              <a16:creationId xmlns:a16="http://schemas.microsoft.com/office/drawing/2014/main" id="{1363D2F3-F8E2-4EEB-ACEC-A8CA886B41CD}"/>
            </a:ext>
          </a:extLst>
        </xdr:cNvPr>
        <xdr:cNvSpPr txBox="1"/>
      </xdr:nvSpPr>
      <xdr:spPr>
        <a:xfrm>
          <a:off x="20199427" y="14614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45738</xdr:rowOff>
    </xdr:from>
    <xdr:ext cx="469744" cy="259045"/>
    <xdr:sp macro="" textlink="">
      <xdr:nvSpPr>
        <xdr:cNvPr id="728" name="n_3mainValue【消防施設】&#10;一人当たり面積">
          <a:extLst>
            <a:ext uri="{FF2B5EF4-FFF2-40B4-BE49-F238E27FC236}">
              <a16:creationId xmlns:a16="http://schemas.microsoft.com/office/drawing/2014/main" id="{5F4C8F6A-598F-46B3-8542-1BD02E14B544}"/>
            </a:ext>
          </a:extLst>
        </xdr:cNvPr>
        <xdr:cNvSpPr txBox="1"/>
      </xdr:nvSpPr>
      <xdr:spPr>
        <a:xfrm>
          <a:off x="19310427" y="1461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45738</xdr:rowOff>
    </xdr:from>
    <xdr:ext cx="469744" cy="259045"/>
    <xdr:sp macro="" textlink="">
      <xdr:nvSpPr>
        <xdr:cNvPr id="729" name="n_4mainValue【消防施設】&#10;一人当たり面積">
          <a:extLst>
            <a:ext uri="{FF2B5EF4-FFF2-40B4-BE49-F238E27FC236}">
              <a16:creationId xmlns:a16="http://schemas.microsoft.com/office/drawing/2014/main" id="{4442C1A4-3C03-49D4-B3A9-CA12A653067A}"/>
            </a:ext>
          </a:extLst>
        </xdr:cNvPr>
        <xdr:cNvSpPr txBox="1"/>
      </xdr:nvSpPr>
      <xdr:spPr>
        <a:xfrm>
          <a:off x="18421427" y="1461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0" name="正方形/長方形 729">
          <a:extLst>
            <a:ext uri="{FF2B5EF4-FFF2-40B4-BE49-F238E27FC236}">
              <a16:creationId xmlns:a16="http://schemas.microsoft.com/office/drawing/2014/main" id="{3F4D2FCF-A686-4EF8-AE89-BAADB871EE67}"/>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1" name="正方形/長方形 730">
          <a:extLst>
            <a:ext uri="{FF2B5EF4-FFF2-40B4-BE49-F238E27FC236}">
              <a16:creationId xmlns:a16="http://schemas.microsoft.com/office/drawing/2014/main" id="{8F209D6B-5CA8-4D39-9F01-5FD9DEF1892D}"/>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2" name="正方形/長方形 731">
          <a:extLst>
            <a:ext uri="{FF2B5EF4-FFF2-40B4-BE49-F238E27FC236}">
              <a16:creationId xmlns:a16="http://schemas.microsoft.com/office/drawing/2014/main" id="{75D2BCC2-B131-4C51-A939-3E875504EB67}"/>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3" name="正方形/長方形 732">
          <a:extLst>
            <a:ext uri="{FF2B5EF4-FFF2-40B4-BE49-F238E27FC236}">
              <a16:creationId xmlns:a16="http://schemas.microsoft.com/office/drawing/2014/main" id="{04C97088-9F52-40A1-B4A7-9A530C5F4ABF}"/>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4" name="正方形/長方形 733">
          <a:extLst>
            <a:ext uri="{FF2B5EF4-FFF2-40B4-BE49-F238E27FC236}">
              <a16:creationId xmlns:a16="http://schemas.microsoft.com/office/drawing/2014/main" id="{BB2538FC-6061-4271-9026-AA098CA4B77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5" name="正方形/長方形 734">
          <a:extLst>
            <a:ext uri="{FF2B5EF4-FFF2-40B4-BE49-F238E27FC236}">
              <a16:creationId xmlns:a16="http://schemas.microsoft.com/office/drawing/2014/main" id="{79AAE585-1AD2-43FF-AD82-57A34F825D92}"/>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6" name="正方形/長方形 735">
          <a:extLst>
            <a:ext uri="{FF2B5EF4-FFF2-40B4-BE49-F238E27FC236}">
              <a16:creationId xmlns:a16="http://schemas.microsoft.com/office/drawing/2014/main" id="{EE05A467-26E2-43A5-BD7C-FA4C319F113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7" name="正方形/長方形 736">
          <a:extLst>
            <a:ext uri="{FF2B5EF4-FFF2-40B4-BE49-F238E27FC236}">
              <a16:creationId xmlns:a16="http://schemas.microsoft.com/office/drawing/2014/main" id="{90732A36-63CA-475B-9EC7-14346A038E63}"/>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8" name="テキスト ボックス 737">
          <a:extLst>
            <a:ext uri="{FF2B5EF4-FFF2-40B4-BE49-F238E27FC236}">
              <a16:creationId xmlns:a16="http://schemas.microsoft.com/office/drawing/2014/main" id="{DE4E957C-5E21-4152-8EA8-9E270AE712E1}"/>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9" name="直線コネクタ 738">
          <a:extLst>
            <a:ext uri="{FF2B5EF4-FFF2-40B4-BE49-F238E27FC236}">
              <a16:creationId xmlns:a16="http://schemas.microsoft.com/office/drawing/2014/main" id="{1666B6D7-A75C-4DCA-AD40-27C3DEB9849F}"/>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0" name="テキスト ボックス 739">
          <a:extLst>
            <a:ext uri="{FF2B5EF4-FFF2-40B4-BE49-F238E27FC236}">
              <a16:creationId xmlns:a16="http://schemas.microsoft.com/office/drawing/2014/main" id="{43440819-41E7-44A9-AC67-87473C10E43C}"/>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1" name="直線コネクタ 740">
          <a:extLst>
            <a:ext uri="{FF2B5EF4-FFF2-40B4-BE49-F238E27FC236}">
              <a16:creationId xmlns:a16="http://schemas.microsoft.com/office/drawing/2014/main" id="{236A8206-AF2A-4B17-B304-23DE7AE67067}"/>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2" name="テキスト ボックス 741">
          <a:extLst>
            <a:ext uri="{FF2B5EF4-FFF2-40B4-BE49-F238E27FC236}">
              <a16:creationId xmlns:a16="http://schemas.microsoft.com/office/drawing/2014/main" id="{29CE5986-8850-4818-AD61-926E5506A4A2}"/>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3" name="直線コネクタ 742">
          <a:extLst>
            <a:ext uri="{FF2B5EF4-FFF2-40B4-BE49-F238E27FC236}">
              <a16:creationId xmlns:a16="http://schemas.microsoft.com/office/drawing/2014/main" id="{F0C79720-9A3B-41D9-8DFA-2D2397D35E48}"/>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4" name="テキスト ボックス 743">
          <a:extLst>
            <a:ext uri="{FF2B5EF4-FFF2-40B4-BE49-F238E27FC236}">
              <a16:creationId xmlns:a16="http://schemas.microsoft.com/office/drawing/2014/main" id="{5D8D34F6-803C-435D-A321-30EC661F8B77}"/>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5" name="直線コネクタ 744">
          <a:extLst>
            <a:ext uri="{FF2B5EF4-FFF2-40B4-BE49-F238E27FC236}">
              <a16:creationId xmlns:a16="http://schemas.microsoft.com/office/drawing/2014/main" id="{43B0A049-BB7E-4BF7-97B0-AFD5E57B970C}"/>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6" name="テキスト ボックス 745">
          <a:extLst>
            <a:ext uri="{FF2B5EF4-FFF2-40B4-BE49-F238E27FC236}">
              <a16:creationId xmlns:a16="http://schemas.microsoft.com/office/drawing/2014/main" id="{E7B3889C-D597-4501-BA55-A4DF70F80568}"/>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7" name="直線コネクタ 746">
          <a:extLst>
            <a:ext uri="{FF2B5EF4-FFF2-40B4-BE49-F238E27FC236}">
              <a16:creationId xmlns:a16="http://schemas.microsoft.com/office/drawing/2014/main" id="{A46FED8B-EC84-43EC-8C35-E692A0E46F92}"/>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8" name="テキスト ボックス 747">
          <a:extLst>
            <a:ext uri="{FF2B5EF4-FFF2-40B4-BE49-F238E27FC236}">
              <a16:creationId xmlns:a16="http://schemas.microsoft.com/office/drawing/2014/main" id="{58632E34-172B-4EF1-9CB4-FAF355E5D005}"/>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9" name="直線コネクタ 748">
          <a:extLst>
            <a:ext uri="{FF2B5EF4-FFF2-40B4-BE49-F238E27FC236}">
              <a16:creationId xmlns:a16="http://schemas.microsoft.com/office/drawing/2014/main" id="{245CB16B-F001-4701-99BC-DFAC9E55E2E9}"/>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0" name="テキスト ボックス 749">
          <a:extLst>
            <a:ext uri="{FF2B5EF4-FFF2-40B4-BE49-F238E27FC236}">
              <a16:creationId xmlns:a16="http://schemas.microsoft.com/office/drawing/2014/main" id="{5D7D9669-FFB5-4474-9858-1F054679398E}"/>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1" name="直線コネクタ 750">
          <a:extLst>
            <a:ext uri="{FF2B5EF4-FFF2-40B4-BE49-F238E27FC236}">
              <a16:creationId xmlns:a16="http://schemas.microsoft.com/office/drawing/2014/main" id="{0E5DF40D-D679-4DFA-B463-95F9D07CEC3D}"/>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2" name="テキスト ボックス 751">
          <a:extLst>
            <a:ext uri="{FF2B5EF4-FFF2-40B4-BE49-F238E27FC236}">
              <a16:creationId xmlns:a16="http://schemas.microsoft.com/office/drawing/2014/main" id="{19937337-453C-43C9-968B-54BD86672236}"/>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3" name="直線コネクタ 752">
          <a:extLst>
            <a:ext uri="{FF2B5EF4-FFF2-40B4-BE49-F238E27FC236}">
              <a16:creationId xmlns:a16="http://schemas.microsoft.com/office/drawing/2014/main" id="{1238013B-57FA-4C22-9D96-B37A43EDA08E}"/>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4" name="【庁舎】&#10;有形固定資産減価償却率グラフ枠">
          <a:extLst>
            <a:ext uri="{FF2B5EF4-FFF2-40B4-BE49-F238E27FC236}">
              <a16:creationId xmlns:a16="http://schemas.microsoft.com/office/drawing/2014/main" id="{20D71023-3B07-40F5-B013-4152AF26109B}"/>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108</xdr:row>
      <xdr:rowOff>110489</xdr:rowOff>
    </xdr:to>
    <xdr:cxnSp macro="">
      <xdr:nvCxnSpPr>
        <xdr:cNvPr id="755" name="直線コネクタ 754">
          <a:extLst>
            <a:ext uri="{FF2B5EF4-FFF2-40B4-BE49-F238E27FC236}">
              <a16:creationId xmlns:a16="http://schemas.microsoft.com/office/drawing/2014/main" id="{3FBD1A6D-000B-49B6-9436-B41CBFA09C7B}"/>
            </a:ext>
          </a:extLst>
        </xdr:cNvPr>
        <xdr:cNvCxnSpPr/>
      </xdr:nvCxnSpPr>
      <xdr:spPr>
        <a:xfrm flipV="1">
          <a:off x="16318864" y="17123229"/>
          <a:ext cx="0" cy="1503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114316</xdr:rowOff>
    </xdr:from>
    <xdr:ext cx="405111" cy="259045"/>
    <xdr:sp macro="" textlink="">
      <xdr:nvSpPr>
        <xdr:cNvPr id="756" name="【庁舎】&#10;有形固定資産減価償却率最小値テキスト">
          <a:extLst>
            <a:ext uri="{FF2B5EF4-FFF2-40B4-BE49-F238E27FC236}">
              <a16:creationId xmlns:a16="http://schemas.microsoft.com/office/drawing/2014/main" id="{C17D907A-1533-4FF3-A289-FEBD0309E30C}"/>
            </a:ext>
          </a:extLst>
        </xdr:cNvPr>
        <xdr:cNvSpPr txBox="1"/>
      </xdr:nvSpPr>
      <xdr:spPr>
        <a:xfrm>
          <a:off x="16357600" y="1863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110489</xdr:rowOff>
    </xdr:from>
    <xdr:to>
      <xdr:col>86</xdr:col>
      <xdr:colOff>25400</xdr:colOff>
      <xdr:row>108</xdr:row>
      <xdr:rowOff>110489</xdr:rowOff>
    </xdr:to>
    <xdr:cxnSp macro="">
      <xdr:nvCxnSpPr>
        <xdr:cNvPr id="757" name="直線コネクタ 756">
          <a:extLst>
            <a:ext uri="{FF2B5EF4-FFF2-40B4-BE49-F238E27FC236}">
              <a16:creationId xmlns:a16="http://schemas.microsoft.com/office/drawing/2014/main" id="{407739C2-9D8F-4DDE-B5F3-731F702CC91C}"/>
            </a:ext>
          </a:extLst>
        </xdr:cNvPr>
        <xdr:cNvCxnSpPr/>
      </xdr:nvCxnSpPr>
      <xdr:spPr>
        <a:xfrm>
          <a:off x="16230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758" name="【庁舎】&#10;有形固定資産減価償却率最大値テキスト">
          <a:extLst>
            <a:ext uri="{FF2B5EF4-FFF2-40B4-BE49-F238E27FC236}">
              <a16:creationId xmlns:a16="http://schemas.microsoft.com/office/drawing/2014/main" id="{981EE974-5BF0-4954-A35E-0D9FCE2F55D8}"/>
            </a:ext>
          </a:extLst>
        </xdr:cNvPr>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759" name="直線コネクタ 758">
          <a:extLst>
            <a:ext uri="{FF2B5EF4-FFF2-40B4-BE49-F238E27FC236}">
              <a16:creationId xmlns:a16="http://schemas.microsoft.com/office/drawing/2014/main" id="{DF73FBA1-0468-4584-ADCE-8AE29450FFFC}"/>
            </a:ext>
          </a:extLst>
        </xdr:cNvPr>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46282</xdr:rowOff>
    </xdr:from>
    <xdr:ext cx="405111" cy="259045"/>
    <xdr:sp macro="" textlink="">
      <xdr:nvSpPr>
        <xdr:cNvPr id="760" name="【庁舎】&#10;有形固定資産減価償却率平均値テキスト">
          <a:extLst>
            <a:ext uri="{FF2B5EF4-FFF2-40B4-BE49-F238E27FC236}">
              <a16:creationId xmlns:a16="http://schemas.microsoft.com/office/drawing/2014/main" id="{17BC308B-E8CE-4B13-B163-B294138C3960}"/>
            </a:ext>
          </a:extLst>
        </xdr:cNvPr>
        <xdr:cNvSpPr txBox="1"/>
      </xdr:nvSpPr>
      <xdr:spPr>
        <a:xfrm>
          <a:off x="16357600" y="17877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67855</xdr:rowOff>
    </xdr:from>
    <xdr:to>
      <xdr:col>85</xdr:col>
      <xdr:colOff>177800</xdr:colOff>
      <xdr:row>104</xdr:row>
      <xdr:rowOff>169455</xdr:rowOff>
    </xdr:to>
    <xdr:sp macro="" textlink="">
      <xdr:nvSpPr>
        <xdr:cNvPr id="761" name="フローチャート: 判断 760">
          <a:extLst>
            <a:ext uri="{FF2B5EF4-FFF2-40B4-BE49-F238E27FC236}">
              <a16:creationId xmlns:a16="http://schemas.microsoft.com/office/drawing/2014/main" id="{88FEEC2B-3ED2-406C-8CB8-20333A72E05A}"/>
            </a:ext>
          </a:extLst>
        </xdr:cNvPr>
        <xdr:cNvSpPr/>
      </xdr:nvSpPr>
      <xdr:spPr>
        <a:xfrm>
          <a:off x="162687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136434</xdr:rowOff>
    </xdr:from>
    <xdr:to>
      <xdr:col>81</xdr:col>
      <xdr:colOff>101600</xdr:colOff>
      <xdr:row>105</xdr:row>
      <xdr:rowOff>66584</xdr:rowOff>
    </xdr:to>
    <xdr:sp macro="" textlink="">
      <xdr:nvSpPr>
        <xdr:cNvPr id="762" name="フローチャート: 判断 761">
          <a:extLst>
            <a:ext uri="{FF2B5EF4-FFF2-40B4-BE49-F238E27FC236}">
              <a16:creationId xmlns:a16="http://schemas.microsoft.com/office/drawing/2014/main" id="{1476B325-DF06-4A52-81D0-D47B41888626}"/>
            </a:ext>
          </a:extLst>
        </xdr:cNvPr>
        <xdr:cNvSpPr/>
      </xdr:nvSpPr>
      <xdr:spPr>
        <a:xfrm>
          <a:off x="15430500" y="1796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763" name="フローチャート: 判断 762">
          <a:extLst>
            <a:ext uri="{FF2B5EF4-FFF2-40B4-BE49-F238E27FC236}">
              <a16:creationId xmlns:a16="http://schemas.microsoft.com/office/drawing/2014/main" id="{5896C301-A76D-423B-A7CB-561480AF783E}"/>
            </a:ext>
          </a:extLst>
        </xdr:cNvPr>
        <xdr:cNvSpPr/>
      </xdr:nvSpPr>
      <xdr:spPr>
        <a:xfrm>
          <a:off x="14541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7438</xdr:rowOff>
    </xdr:from>
    <xdr:to>
      <xdr:col>72</xdr:col>
      <xdr:colOff>38100</xdr:colOff>
      <xdr:row>105</xdr:row>
      <xdr:rowOff>109038</xdr:rowOff>
    </xdr:to>
    <xdr:sp macro="" textlink="">
      <xdr:nvSpPr>
        <xdr:cNvPr id="764" name="フローチャート: 判断 763">
          <a:extLst>
            <a:ext uri="{FF2B5EF4-FFF2-40B4-BE49-F238E27FC236}">
              <a16:creationId xmlns:a16="http://schemas.microsoft.com/office/drawing/2014/main" id="{D77AD583-777A-49C9-B3E5-EEA21F3D6DE5}"/>
            </a:ext>
          </a:extLst>
        </xdr:cNvPr>
        <xdr:cNvSpPr/>
      </xdr:nvSpPr>
      <xdr:spPr>
        <a:xfrm>
          <a:off x="13652500" y="1800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100512</xdr:rowOff>
    </xdr:from>
    <xdr:to>
      <xdr:col>67</xdr:col>
      <xdr:colOff>101600</xdr:colOff>
      <xdr:row>105</xdr:row>
      <xdr:rowOff>30662</xdr:rowOff>
    </xdr:to>
    <xdr:sp macro="" textlink="">
      <xdr:nvSpPr>
        <xdr:cNvPr id="765" name="フローチャート: 判断 764">
          <a:extLst>
            <a:ext uri="{FF2B5EF4-FFF2-40B4-BE49-F238E27FC236}">
              <a16:creationId xmlns:a16="http://schemas.microsoft.com/office/drawing/2014/main" id="{C6E5C742-0543-4CEA-B37D-A6B08E5DDCBD}"/>
            </a:ext>
          </a:extLst>
        </xdr:cNvPr>
        <xdr:cNvSpPr/>
      </xdr:nvSpPr>
      <xdr:spPr>
        <a:xfrm>
          <a:off x="12763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6" name="テキスト ボックス 765">
          <a:extLst>
            <a:ext uri="{FF2B5EF4-FFF2-40B4-BE49-F238E27FC236}">
              <a16:creationId xmlns:a16="http://schemas.microsoft.com/office/drawing/2014/main" id="{4CDED4F7-27FC-4654-9C26-A94DEFFE776F}"/>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7" name="テキスト ボックス 766">
          <a:extLst>
            <a:ext uri="{FF2B5EF4-FFF2-40B4-BE49-F238E27FC236}">
              <a16:creationId xmlns:a16="http://schemas.microsoft.com/office/drawing/2014/main" id="{6ACCB193-A2FD-4162-A29B-01ACDCCCE554}"/>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8" name="テキスト ボックス 767">
          <a:extLst>
            <a:ext uri="{FF2B5EF4-FFF2-40B4-BE49-F238E27FC236}">
              <a16:creationId xmlns:a16="http://schemas.microsoft.com/office/drawing/2014/main" id="{BDDE725C-9F7E-4E4C-87CB-98F28E2A454A}"/>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id="{F49C0C58-5410-49CB-828D-B0D0BA6C58D3}"/>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031B8205-1773-445F-9531-6B291B1553AD}"/>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28666</xdr:rowOff>
    </xdr:from>
    <xdr:to>
      <xdr:col>85</xdr:col>
      <xdr:colOff>177800</xdr:colOff>
      <xdr:row>103</xdr:row>
      <xdr:rowOff>130266</xdr:rowOff>
    </xdr:to>
    <xdr:sp macro="" textlink="">
      <xdr:nvSpPr>
        <xdr:cNvPr id="771" name="楕円 770">
          <a:extLst>
            <a:ext uri="{FF2B5EF4-FFF2-40B4-BE49-F238E27FC236}">
              <a16:creationId xmlns:a16="http://schemas.microsoft.com/office/drawing/2014/main" id="{49A93310-E990-43D2-B664-39DFAEB9B360}"/>
            </a:ext>
          </a:extLst>
        </xdr:cNvPr>
        <xdr:cNvSpPr/>
      </xdr:nvSpPr>
      <xdr:spPr>
        <a:xfrm>
          <a:off x="16268700" y="1768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51543</xdr:rowOff>
    </xdr:from>
    <xdr:ext cx="405111" cy="259045"/>
    <xdr:sp macro="" textlink="">
      <xdr:nvSpPr>
        <xdr:cNvPr id="772" name="【庁舎】&#10;有形固定資産減価償却率該当値テキスト">
          <a:extLst>
            <a:ext uri="{FF2B5EF4-FFF2-40B4-BE49-F238E27FC236}">
              <a16:creationId xmlns:a16="http://schemas.microsoft.com/office/drawing/2014/main" id="{FA155197-A9D7-4955-9064-751DF1379BD7}"/>
            </a:ext>
          </a:extLst>
        </xdr:cNvPr>
        <xdr:cNvSpPr txBox="1"/>
      </xdr:nvSpPr>
      <xdr:spPr>
        <a:xfrm>
          <a:off x="16357600" y="17539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167458</xdr:rowOff>
    </xdr:from>
    <xdr:to>
      <xdr:col>81</xdr:col>
      <xdr:colOff>101600</xdr:colOff>
      <xdr:row>103</xdr:row>
      <xdr:rowOff>97608</xdr:rowOff>
    </xdr:to>
    <xdr:sp macro="" textlink="">
      <xdr:nvSpPr>
        <xdr:cNvPr id="773" name="楕円 772">
          <a:extLst>
            <a:ext uri="{FF2B5EF4-FFF2-40B4-BE49-F238E27FC236}">
              <a16:creationId xmlns:a16="http://schemas.microsoft.com/office/drawing/2014/main" id="{770C9222-F139-46ED-9A83-631B2E05BC52}"/>
            </a:ext>
          </a:extLst>
        </xdr:cNvPr>
        <xdr:cNvSpPr/>
      </xdr:nvSpPr>
      <xdr:spPr>
        <a:xfrm>
          <a:off x="15430500" y="1765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46808</xdr:rowOff>
    </xdr:from>
    <xdr:to>
      <xdr:col>85</xdr:col>
      <xdr:colOff>127000</xdr:colOff>
      <xdr:row>103</xdr:row>
      <xdr:rowOff>79466</xdr:rowOff>
    </xdr:to>
    <xdr:cxnSp macro="">
      <xdr:nvCxnSpPr>
        <xdr:cNvPr id="774" name="直線コネクタ 773">
          <a:extLst>
            <a:ext uri="{FF2B5EF4-FFF2-40B4-BE49-F238E27FC236}">
              <a16:creationId xmlns:a16="http://schemas.microsoft.com/office/drawing/2014/main" id="{FF880190-F67B-4C99-AC28-13074D349BBE}"/>
            </a:ext>
          </a:extLst>
        </xdr:cNvPr>
        <xdr:cNvCxnSpPr/>
      </xdr:nvCxnSpPr>
      <xdr:spPr>
        <a:xfrm>
          <a:off x="15481300" y="17706158"/>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138068</xdr:rowOff>
    </xdr:from>
    <xdr:to>
      <xdr:col>76</xdr:col>
      <xdr:colOff>165100</xdr:colOff>
      <xdr:row>103</xdr:row>
      <xdr:rowOff>68218</xdr:rowOff>
    </xdr:to>
    <xdr:sp macro="" textlink="">
      <xdr:nvSpPr>
        <xdr:cNvPr id="775" name="楕円 774">
          <a:extLst>
            <a:ext uri="{FF2B5EF4-FFF2-40B4-BE49-F238E27FC236}">
              <a16:creationId xmlns:a16="http://schemas.microsoft.com/office/drawing/2014/main" id="{77A6530A-7640-4B9A-ADFD-7231EBDEAFDD}"/>
            </a:ext>
          </a:extLst>
        </xdr:cNvPr>
        <xdr:cNvSpPr/>
      </xdr:nvSpPr>
      <xdr:spPr>
        <a:xfrm>
          <a:off x="14541500" y="1762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17418</xdr:rowOff>
    </xdr:from>
    <xdr:to>
      <xdr:col>81</xdr:col>
      <xdr:colOff>50800</xdr:colOff>
      <xdr:row>103</xdr:row>
      <xdr:rowOff>46808</xdr:rowOff>
    </xdr:to>
    <xdr:cxnSp macro="">
      <xdr:nvCxnSpPr>
        <xdr:cNvPr id="776" name="直線コネクタ 775">
          <a:extLst>
            <a:ext uri="{FF2B5EF4-FFF2-40B4-BE49-F238E27FC236}">
              <a16:creationId xmlns:a16="http://schemas.microsoft.com/office/drawing/2014/main" id="{E594A162-0F4A-4905-9E8B-59016F7BAEF6}"/>
            </a:ext>
          </a:extLst>
        </xdr:cNvPr>
        <xdr:cNvCxnSpPr/>
      </xdr:nvCxnSpPr>
      <xdr:spPr>
        <a:xfrm>
          <a:off x="14592300" y="17676768"/>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105411</xdr:rowOff>
    </xdr:from>
    <xdr:to>
      <xdr:col>72</xdr:col>
      <xdr:colOff>38100</xdr:colOff>
      <xdr:row>103</xdr:row>
      <xdr:rowOff>35561</xdr:rowOff>
    </xdr:to>
    <xdr:sp macro="" textlink="">
      <xdr:nvSpPr>
        <xdr:cNvPr id="777" name="楕円 776">
          <a:extLst>
            <a:ext uri="{FF2B5EF4-FFF2-40B4-BE49-F238E27FC236}">
              <a16:creationId xmlns:a16="http://schemas.microsoft.com/office/drawing/2014/main" id="{57721861-0978-4AE0-8486-9D56B5C8D53F}"/>
            </a:ext>
          </a:extLst>
        </xdr:cNvPr>
        <xdr:cNvSpPr/>
      </xdr:nvSpPr>
      <xdr:spPr>
        <a:xfrm>
          <a:off x="13652500" y="1759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156211</xdr:rowOff>
    </xdr:from>
    <xdr:to>
      <xdr:col>76</xdr:col>
      <xdr:colOff>114300</xdr:colOff>
      <xdr:row>103</xdr:row>
      <xdr:rowOff>17418</xdr:rowOff>
    </xdr:to>
    <xdr:cxnSp macro="">
      <xdr:nvCxnSpPr>
        <xdr:cNvPr id="778" name="直線コネクタ 777">
          <a:extLst>
            <a:ext uri="{FF2B5EF4-FFF2-40B4-BE49-F238E27FC236}">
              <a16:creationId xmlns:a16="http://schemas.microsoft.com/office/drawing/2014/main" id="{57A3A0E9-38DA-41F7-9322-D7EB2FBA903A}"/>
            </a:ext>
          </a:extLst>
        </xdr:cNvPr>
        <xdr:cNvCxnSpPr/>
      </xdr:nvCxnSpPr>
      <xdr:spPr>
        <a:xfrm>
          <a:off x="13703300" y="1764411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84182</xdr:rowOff>
    </xdr:from>
    <xdr:to>
      <xdr:col>67</xdr:col>
      <xdr:colOff>101600</xdr:colOff>
      <xdr:row>103</xdr:row>
      <xdr:rowOff>14332</xdr:rowOff>
    </xdr:to>
    <xdr:sp macro="" textlink="">
      <xdr:nvSpPr>
        <xdr:cNvPr id="779" name="楕円 778">
          <a:extLst>
            <a:ext uri="{FF2B5EF4-FFF2-40B4-BE49-F238E27FC236}">
              <a16:creationId xmlns:a16="http://schemas.microsoft.com/office/drawing/2014/main" id="{121C3FAC-EF82-4F37-9481-F60FE34FAC42}"/>
            </a:ext>
          </a:extLst>
        </xdr:cNvPr>
        <xdr:cNvSpPr/>
      </xdr:nvSpPr>
      <xdr:spPr>
        <a:xfrm>
          <a:off x="12763500" y="1757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134982</xdr:rowOff>
    </xdr:from>
    <xdr:to>
      <xdr:col>71</xdr:col>
      <xdr:colOff>177800</xdr:colOff>
      <xdr:row>102</xdr:row>
      <xdr:rowOff>156211</xdr:rowOff>
    </xdr:to>
    <xdr:cxnSp macro="">
      <xdr:nvCxnSpPr>
        <xdr:cNvPr id="780" name="直線コネクタ 779">
          <a:extLst>
            <a:ext uri="{FF2B5EF4-FFF2-40B4-BE49-F238E27FC236}">
              <a16:creationId xmlns:a16="http://schemas.microsoft.com/office/drawing/2014/main" id="{4AB908B6-AE21-4F51-AA11-E7EF5FFDCF73}"/>
            </a:ext>
          </a:extLst>
        </xdr:cNvPr>
        <xdr:cNvCxnSpPr/>
      </xdr:nvCxnSpPr>
      <xdr:spPr>
        <a:xfrm>
          <a:off x="12814300" y="17622882"/>
          <a:ext cx="889000" cy="21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57711</xdr:rowOff>
    </xdr:from>
    <xdr:ext cx="405111" cy="259045"/>
    <xdr:sp macro="" textlink="">
      <xdr:nvSpPr>
        <xdr:cNvPr id="781" name="n_1aveValue【庁舎】&#10;有形固定資産減価償却率">
          <a:extLst>
            <a:ext uri="{FF2B5EF4-FFF2-40B4-BE49-F238E27FC236}">
              <a16:creationId xmlns:a16="http://schemas.microsoft.com/office/drawing/2014/main" id="{FAE93FCC-15D3-4FCA-8B71-0E967E75D6C4}"/>
            </a:ext>
          </a:extLst>
        </xdr:cNvPr>
        <xdr:cNvSpPr txBox="1"/>
      </xdr:nvSpPr>
      <xdr:spPr>
        <a:xfrm>
          <a:off x="15266044" y="1805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11991</xdr:rowOff>
    </xdr:from>
    <xdr:ext cx="405111" cy="259045"/>
    <xdr:sp macro="" textlink="">
      <xdr:nvSpPr>
        <xdr:cNvPr id="782" name="n_2aveValue【庁舎】&#10;有形固定資産減価償却率">
          <a:extLst>
            <a:ext uri="{FF2B5EF4-FFF2-40B4-BE49-F238E27FC236}">
              <a16:creationId xmlns:a16="http://schemas.microsoft.com/office/drawing/2014/main" id="{C36F7898-F523-4BAA-967D-4977547BF13C}"/>
            </a:ext>
          </a:extLst>
        </xdr:cNvPr>
        <xdr:cNvSpPr txBox="1"/>
      </xdr:nvSpPr>
      <xdr:spPr>
        <a:xfrm>
          <a:off x="143897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100165</xdr:rowOff>
    </xdr:from>
    <xdr:ext cx="405111" cy="259045"/>
    <xdr:sp macro="" textlink="">
      <xdr:nvSpPr>
        <xdr:cNvPr id="783" name="n_3aveValue【庁舎】&#10;有形固定資産減価償却率">
          <a:extLst>
            <a:ext uri="{FF2B5EF4-FFF2-40B4-BE49-F238E27FC236}">
              <a16:creationId xmlns:a16="http://schemas.microsoft.com/office/drawing/2014/main" id="{3C4B88DA-E8CE-41C0-B9AA-C3ED522028EF}"/>
            </a:ext>
          </a:extLst>
        </xdr:cNvPr>
        <xdr:cNvSpPr txBox="1"/>
      </xdr:nvSpPr>
      <xdr:spPr>
        <a:xfrm>
          <a:off x="13500744" y="1810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21789</xdr:rowOff>
    </xdr:from>
    <xdr:ext cx="405111" cy="259045"/>
    <xdr:sp macro="" textlink="">
      <xdr:nvSpPr>
        <xdr:cNvPr id="784" name="n_4aveValue【庁舎】&#10;有形固定資産減価償却率">
          <a:extLst>
            <a:ext uri="{FF2B5EF4-FFF2-40B4-BE49-F238E27FC236}">
              <a16:creationId xmlns:a16="http://schemas.microsoft.com/office/drawing/2014/main" id="{3F6E842A-BA53-4F7B-BB4E-F584D3C161B1}"/>
            </a:ext>
          </a:extLst>
        </xdr:cNvPr>
        <xdr:cNvSpPr txBox="1"/>
      </xdr:nvSpPr>
      <xdr:spPr>
        <a:xfrm>
          <a:off x="12611744" y="1802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114135</xdr:rowOff>
    </xdr:from>
    <xdr:ext cx="405111" cy="259045"/>
    <xdr:sp macro="" textlink="">
      <xdr:nvSpPr>
        <xdr:cNvPr id="785" name="n_1mainValue【庁舎】&#10;有形固定資産減価償却率">
          <a:extLst>
            <a:ext uri="{FF2B5EF4-FFF2-40B4-BE49-F238E27FC236}">
              <a16:creationId xmlns:a16="http://schemas.microsoft.com/office/drawing/2014/main" id="{DF21A3D2-B5BE-4D01-BA2C-E00CF24776E8}"/>
            </a:ext>
          </a:extLst>
        </xdr:cNvPr>
        <xdr:cNvSpPr txBox="1"/>
      </xdr:nvSpPr>
      <xdr:spPr>
        <a:xfrm>
          <a:off x="15266044" y="17430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84745</xdr:rowOff>
    </xdr:from>
    <xdr:ext cx="405111" cy="259045"/>
    <xdr:sp macro="" textlink="">
      <xdr:nvSpPr>
        <xdr:cNvPr id="786" name="n_2mainValue【庁舎】&#10;有形固定資産減価償却率">
          <a:extLst>
            <a:ext uri="{FF2B5EF4-FFF2-40B4-BE49-F238E27FC236}">
              <a16:creationId xmlns:a16="http://schemas.microsoft.com/office/drawing/2014/main" id="{757AC0AA-C099-4DB2-9FDF-209B8D90F080}"/>
            </a:ext>
          </a:extLst>
        </xdr:cNvPr>
        <xdr:cNvSpPr txBox="1"/>
      </xdr:nvSpPr>
      <xdr:spPr>
        <a:xfrm>
          <a:off x="14389744" y="17401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52088</xdr:rowOff>
    </xdr:from>
    <xdr:ext cx="405111" cy="259045"/>
    <xdr:sp macro="" textlink="">
      <xdr:nvSpPr>
        <xdr:cNvPr id="787" name="n_3mainValue【庁舎】&#10;有形固定資産減価償却率">
          <a:extLst>
            <a:ext uri="{FF2B5EF4-FFF2-40B4-BE49-F238E27FC236}">
              <a16:creationId xmlns:a16="http://schemas.microsoft.com/office/drawing/2014/main" id="{FF7A95C3-06DD-4182-9194-5C9040FCF4FC}"/>
            </a:ext>
          </a:extLst>
        </xdr:cNvPr>
        <xdr:cNvSpPr txBox="1"/>
      </xdr:nvSpPr>
      <xdr:spPr>
        <a:xfrm>
          <a:off x="13500744" y="1736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30859</xdr:rowOff>
    </xdr:from>
    <xdr:ext cx="405111" cy="259045"/>
    <xdr:sp macro="" textlink="">
      <xdr:nvSpPr>
        <xdr:cNvPr id="788" name="n_4mainValue【庁舎】&#10;有形固定資産減価償却率">
          <a:extLst>
            <a:ext uri="{FF2B5EF4-FFF2-40B4-BE49-F238E27FC236}">
              <a16:creationId xmlns:a16="http://schemas.microsoft.com/office/drawing/2014/main" id="{C5CCC755-F81B-4CE3-98F9-DA02F8A0E1E2}"/>
            </a:ext>
          </a:extLst>
        </xdr:cNvPr>
        <xdr:cNvSpPr txBox="1"/>
      </xdr:nvSpPr>
      <xdr:spPr>
        <a:xfrm>
          <a:off x="12611744" y="17347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9" name="正方形/長方形 788">
          <a:extLst>
            <a:ext uri="{FF2B5EF4-FFF2-40B4-BE49-F238E27FC236}">
              <a16:creationId xmlns:a16="http://schemas.microsoft.com/office/drawing/2014/main" id="{A34D1397-D773-45FA-A5C0-033932100AA3}"/>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0" name="正方形/長方形 789">
          <a:extLst>
            <a:ext uri="{FF2B5EF4-FFF2-40B4-BE49-F238E27FC236}">
              <a16:creationId xmlns:a16="http://schemas.microsoft.com/office/drawing/2014/main" id="{70B1F8B8-F8FD-4BFF-9497-EBCA881E95A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1" name="正方形/長方形 790">
          <a:extLst>
            <a:ext uri="{FF2B5EF4-FFF2-40B4-BE49-F238E27FC236}">
              <a16:creationId xmlns:a16="http://schemas.microsoft.com/office/drawing/2014/main" id="{0EF88E76-F5DD-4DEE-BAD4-945033D3A77D}"/>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2" name="正方形/長方形 791">
          <a:extLst>
            <a:ext uri="{FF2B5EF4-FFF2-40B4-BE49-F238E27FC236}">
              <a16:creationId xmlns:a16="http://schemas.microsoft.com/office/drawing/2014/main" id="{6AEE765E-B6C3-4744-8A20-3C9268FFC10E}"/>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3" name="正方形/長方形 792">
          <a:extLst>
            <a:ext uri="{FF2B5EF4-FFF2-40B4-BE49-F238E27FC236}">
              <a16:creationId xmlns:a16="http://schemas.microsoft.com/office/drawing/2014/main" id="{206BF2D1-032B-43A6-ADED-1DBEFCF4FFD9}"/>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4" name="正方形/長方形 793">
          <a:extLst>
            <a:ext uri="{FF2B5EF4-FFF2-40B4-BE49-F238E27FC236}">
              <a16:creationId xmlns:a16="http://schemas.microsoft.com/office/drawing/2014/main" id="{CE4D1626-7317-4935-916D-E268B3EDCBE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5" name="正方形/長方形 794">
          <a:extLst>
            <a:ext uri="{FF2B5EF4-FFF2-40B4-BE49-F238E27FC236}">
              <a16:creationId xmlns:a16="http://schemas.microsoft.com/office/drawing/2014/main" id="{74FD0B2C-C484-4B2F-A16B-18D4A7A3C14F}"/>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6" name="正方形/長方形 795">
          <a:extLst>
            <a:ext uri="{FF2B5EF4-FFF2-40B4-BE49-F238E27FC236}">
              <a16:creationId xmlns:a16="http://schemas.microsoft.com/office/drawing/2014/main" id="{22FC7D0D-30E3-471E-8FCE-F89553863507}"/>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7" name="テキスト ボックス 796">
          <a:extLst>
            <a:ext uri="{FF2B5EF4-FFF2-40B4-BE49-F238E27FC236}">
              <a16:creationId xmlns:a16="http://schemas.microsoft.com/office/drawing/2014/main" id="{075890D7-A9FE-4413-A82A-5A5E91E34B6B}"/>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8" name="直線コネクタ 797">
          <a:extLst>
            <a:ext uri="{FF2B5EF4-FFF2-40B4-BE49-F238E27FC236}">
              <a16:creationId xmlns:a16="http://schemas.microsoft.com/office/drawing/2014/main" id="{2385237F-CBC2-4421-A1F9-B62551B0868B}"/>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99" name="直線コネクタ 798">
          <a:extLst>
            <a:ext uri="{FF2B5EF4-FFF2-40B4-BE49-F238E27FC236}">
              <a16:creationId xmlns:a16="http://schemas.microsoft.com/office/drawing/2014/main" id="{19DEED6F-5F7F-40B8-8540-0F59D49F08B5}"/>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0" name="テキスト ボックス 799">
          <a:extLst>
            <a:ext uri="{FF2B5EF4-FFF2-40B4-BE49-F238E27FC236}">
              <a16:creationId xmlns:a16="http://schemas.microsoft.com/office/drawing/2014/main" id="{93EBF471-00A9-46C4-A58E-08377CDA09A8}"/>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1" name="直線コネクタ 800">
          <a:extLst>
            <a:ext uri="{FF2B5EF4-FFF2-40B4-BE49-F238E27FC236}">
              <a16:creationId xmlns:a16="http://schemas.microsoft.com/office/drawing/2014/main" id="{148D259C-4783-4C93-8548-7CE7BCEC5A15}"/>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2" name="テキスト ボックス 801">
          <a:extLst>
            <a:ext uri="{FF2B5EF4-FFF2-40B4-BE49-F238E27FC236}">
              <a16:creationId xmlns:a16="http://schemas.microsoft.com/office/drawing/2014/main" id="{E893D6B7-D857-482C-9D0E-AF78B4C9B18A}"/>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3" name="直線コネクタ 802">
          <a:extLst>
            <a:ext uri="{FF2B5EF4-FFF2-40B4-BE49-F238E27FC236}">
              <a16:creationId xmlns:a16="http://schemas.microsoft.com/office/drawing/2014/main" id="{9313CED4-54AD-4054-B168-CCD8B40B3843}"/>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4" name="テキスト ボックス 803">
          <a:extLst>
            <a:ext uri="{FF2B5EF4-FFF2-40B4-BE49-F238E27FC236}">
              <a16:creationId xmlns:a16="http://schemas.microsoft.com/office/drawing/2014/main" id="{2C8F9053-4BCB-4C61-AFC4-B4678A61F646}"/>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5" name="直線コネクタ 804">
          <a:extLst>
            <a:ext uri="{FF2B5EF4-FFF2-40B4-BE49-F238E27FC236}">
              <a16:creationId xmlns:a16="http://schemas.microsoft.com/office/drawing/2014/main" id="{982A8BE3-6681-4DBE-9AD1-0B99F7CB82C1}"/>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6" name="テキスト ボックス 805">
          <a:extLst>
            <a:ext uri="{FF2B5EF4-FFF2-40B4-BE49-F238E27FC236}">
              <a16:creationId xmlns:a16="http://schemas.microsoft.com/office/drawing/2014/main" id="{1375D98B-9472-4FA6-938D-85ECF73C2722}"/>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7" name="直線コネクタ 806">
          <a:extLst>
            <a:ext uri="{FF2B5EF4-FFF2-40B4-BE49-F238E27FC236}">
              <a16:creationId xmlns:a16="http://schemas.microsoft.com/office/drawing/2014/main" id="{112EB7F3-5CFF-43C0-A485-49500DD1E8AB}"/>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8" name="テキスト ボックス 807">
          <a:extLst>
            <a:ext uri="{FF2B5EF4-FFF2-40B4-BE49-F238E27FC236}">
              <a16:creationId xmlns:a16="http://schemas.microsoft.com/office/drawing/2014/main" id="{346FABBB-4DEF-4FF9-82D6-89126C0FCD7D}"/>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09" name="直線コネクタ 808">
          <a:extLst>
            <a:ext uri="{FF2B5EF4-FFF2-40B4-BE49-F238E27FC236}">
              <a16:creationId xmlns:a16="http://schemas.microsoft.com/office/drawing/2014/main" id="{21214280-5124-4B2B-A9AC-8FECFFEA13D4}"/>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0" name="テキスト ボックス 809">
          <a:extLst>
            <a:ext uri="{FF2B5EF4-FFF2-40B4-BE49-F238E27FC236}">
              <a16:creationId xmlns:a16="http://schemas.microsoft.com/office/drawing/2014/main" id="{040134B9-9BAC-4DFF-ABBB-2E29F6D1F1DB}"/>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1" name="直線コネクタ 810">
          <a:extLst>
            <a:ext uri="{FF2B5EF4-FFF2-40B4-BE49-F238E27FC236}">
              <a16:creationId xmlns:a16="http://schemas.microsoft.com/office/drawing/2014/main" id="{9F9FB3EE-F8F3-4F29-AED0-9978963B467D}"/>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2" name="テキスト ボックス 811">
          <a:extLst>
            <a:ext uri="{FF2B5EF4-FFF2-40B4-BE49-F238E27FC236}">
              <a16:creationId xmlns:a16="http://schemas.microsoft.com/office/drawing/2014/main" id="{3FF1AD3B-E4FE-4D99-9630-DBE817B84334}"/>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3" name="【庁舎】&#10;一人当たり面積グラフ枠">
          <a:extLst>
            <a:ext uri="{FF2B5EF4-FFF2-40B4-BE49-F238E27FC236}">
              <a16:creationId xmlns:a16="http://schemas.microsoft.com/office/drawing/2014/main" id="{9BC00A68-AC1F-4283-96AC-9BB0347D9D7D}"/>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144780</xdr:rowOff>
    </xdr:from>
    <xdr:to>
      <xdr:col>116</xdr:col>
      <xdr:colOff>62864</xdr:colOff>
      <xdr:row>108</xdr:row>
      <xdr:rowOff>53339</xdr:rowOff>
    </xdr:to>
    <xdr:cxnSp macro="">
      <xdr:nvCxnSpPr>
        <xdr:cNvPr id="814" name="直線コネクタ 813">
          <a:extLst>
            <a:ext uri="{FF2B5EF4-FFF2-40B4-BE49-F238E27FC236}">
              <a16:creationId xmlns:a16="http://schemas.microsoft.com/office/drawing/2014/main" id="{9A0C4DBE-175D-421A-871C-E100379F572E}"/>
            </a:ext>
          </a:extLst>
        </xdr:cNvPr>
        <xdr:cNvCxnSpPr/>
      </xdr:nvCxnSpPr>
      <xdr:spPr>
        <a:xfrm flipV="1">
          <a:off x="22160864" y="17289780"/>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57166</xdr:rowOff>
    </xdr:from>
    <xdr:ext cx="469744" cy="259045"/>
    <xdr:sp macro="" textlink="">
      <xdr:nvSpPr>
        <xdr:cNvPr id="815" name="【庁舎】&#10;一人当たり面積最小値テキスト">
          <a:extLst>
            <a:ext uri="{FF2B5EF4-FFF2-40B4-BE49-F238E27FC236}">
              <a16:creationId xmlns:a16="http://schemas.microsoft.com/office/drawing/2014/main" id="{4027FC66-8EC9-412C-9344-02B1BC405671}"/>
            </a:ext>
          </a:extLst>
        </xdr:cNvPr>
        <xdr:cNvSpPr txBox="1"/>
      </xdr:nvSpPr>
      <xdr:spPr>
        <a:xfrm>
          <a:off x="22199600"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53339</xdr:rowOff>
    </xdr:from>
    <xdr:to>
      <xdr:col>116</xdr:col>
      <xdr:colOff>152400</xdr:colOff>
      <xdr:row>108</xdr:row>
      <xdr:rowOff>53339</xdr:rowOff>
    </xdr:to>
    <xdr:cxnSp macro="">
      <xdr:nvCxnSpPr>
        <xdr:cNvPr id="816" name="直線コネクタ 815">
          <a:extLst>
            <a:ext uri="{FF2B5EF4-FFF2-40B4-BE49-F238E27FC236}">
              <a16:creationId xmlns:a16="http://schemas.microsoft.com/office/drawing/2014/main" id="{A584D614-D3CC-4A35-973D-2917E59F1C66}"/>
            </a:ext>
          </a:extLst>
        </xdr:cNvPr>
        <xdr:cNvCxnSpPr/>
      </xdr:nvCxnSpPr>
      <xdr:spPr>
        <a:xfrm>
          <a:off x="22072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91457</xdr:rowOff>
    </xdr:from>
    <xdr:ext cx="469744" cy="259045"/>
    <xdr:sp macro="" textlink="">
      <xdr:nvSpPr>
        <xdr:cNvPr id="817" name="【庁舎】&#10;一人当たり面積最大値テキスト">
          <a:extLst>
            <a:ext uri="{FF2B5EF4-FFF2-40B4-BE49-F238E27FC236}">
              <a16:creationId xmlns:a16="http://schemas.microsoft.com/office/drawing/2014/main" id="{4EF03666-2C71-49A3-974D-3A8527FFB18C}"/>
            </a:ext>
          </a:extLst>
        </xdr:cNvPr>
        <xdr:cNvSpPr txBox="1"/>
      </xdr:nvSpPr>
      <xdr:spPr>
        <a:xfrm>
          <a:off x="22199600" y="1706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144780</xdr:rowOff>
    </xdr:from>
    <xdr:to>
      <xdr:col>116</xdr:col>
      <xdr:colOff>152400</xdr:colOff>
      <xdr:row>100</xdr:row>
      <xdr:rowOff>144780</xdr:rowOff>
    </xdr:to>
    <xdr:cxnSp macro="">
      <xdr:nvCxnSpPr>
        <xdr:cNvPr id="818" name="直線コネクタ 817">
          <a:extLst>
            <a:ext uri="{FF2B5EF4-FFF2-40B4-BE49-F238E27FC236}">
              <a16:creationId xmlns:a16="http://schemas.microsoft.com/office/drawing/2014/main" id="{D749C1E6-FEA5-487C-A0CE-878D849EDA60}"/>
            </a:ext>
          </a:extLst>
        </xdr:cNvPr>
        <xdr:cNvCxnSpPr/>
      </xdr:nvCxnSpPr>
      <xdr:spPr>
        <a:xfrm>
          <a:off x="22072600" y="1728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57711</xdr:rowOff>
    </xdr:from>
    <xdr:ext cx="469744" cy="259045"/>
    <xdr:sp macro="" textlink="">
      <xdr:nvSpPr>
        <xdr:cNvPr id="819" name="【庁舎】&#10;一人当たり面積平均値テキスト">
          <a:extLst>
            <a:ext uri="{FF2B5EF4-FFF2-40B4-BE49-F238E27FC236}">
              <a16:creationId xmlns:a16="http://schemas.microsoft.com/office/drawing/2014/main" id="{E1C32C4E-5C63-432D-82C9-74D494FE0329}"/>
            </a:ext>
          </a:extLst>
        </xdr:cNvPr>
        <xdr:cNvSpPr txBox="1"/>
      </xdr:nvSpPr>
      <xdr:spPr>
        <a:xfrm>
          <a:off x="22199600" y="182314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79284</xdr:rowOff>
    </xdr:from>
    <xdr:to>
      <xdr:col>116</xdr:col>
      <xdr:colOff>114300</xdr:colOff>
      <xdr:row>107</xdr:row>
      <xdr:rowOff>9434</xdr:rowOff>
    </xdr:to>
    <xdr:sp macro="" textlink="">
      <xdr:nvSpPr>
        <xdr:cNvPr id="820" name="フローチャート: 判断 819">
          <a:extLst>
            <a:ext uri="{FF2B5EF4-FFF2-40B4-BE49-F238E27FC236}">
              <a16:creationId xmlns:a16="http://schemas.microsoft.com/office/drawing/2014/main" id="{049FFA99-B75F-4E49-8A45-0A8B986B717A}"/>
            </a:ext>
          </a:extLst>
        </xdr:cNvPr>
        <xdr:cNvSpPr/>
      </xdr:nvSpPr>
      <xdr:spPr>
        <a:xfrm>
          <a:off x="22110700" y="1825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102144</xdr:rowOff>
    </xdr:from>
    <xdr:to>
      <xdr:col>112</xdr:col>
      <xdr:colOff>38100</xdr:colOff>
      <xdr:row>107</xdr:row>
      <xdr:rowOff>32294</xdr:rowOff>
    </xdr:to>
    <xdr:sp macro="" textlink="">
      <xdr:nvSpPr>
        <xdr:cNvPr id="821" name="フローチャート: 判断 820">
          <a:extLst>
            <a:ext uri="{FF2B5EF4-FFF2-40B4-BE49-F238E27FC236}">
              <a16:creationId xmlns:a16="http://schemas.microsoft.com/office/drawing/2014/main" id="{C8151FC3-2BE3-4932-AF5B-98A5B2487916}"/>
            </a:ext>
          </a:extLst>
        </xdr:cNvPr>
        <xdr:cNvSpPr/>
      </xdr:nvSpPr>
      <xdr:spPr>
        <a:xfrm>
          <a:off x="21272500" y="1827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59689</xdr:rowOff>
    </xdr:from>
    <xdr:to>
      <xdr:col>107</xdr:col>
      <xdr:colOff>101600</xdr:colOff>
      <xdr:row>106</xdr:row>
      <xdr:rowOff>161289</xdr:rowOff>
    </xdr:to>
    <xdr:sp macro="" textlink="">
      <xdr:nvSpPr>
        <xdr:cNvPr id="822" name="フローチャート: 判断 821">
          <a:extLst>
            <a:ext uri="{FF2B5EF4-FFF2-40B4-BE49-F238E27FC236}">
              <a16:creationId xmlns:a16="http://schemas.microsoft.com/office/drawing/2014/main" id="{B5DDC946-06B0-4A51-8125-5B97E56AE490}"/>
            </a:ext>
          </a:extLst>
        </xdr:cNvPr>
        <xdr:cNvSpPr/>
      </xdr:nvSpPr>
      <xdr:spPr>
        <a:xfrm>
          <a:off x="20383500" y="1823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58057</xdr:rowOff>
    </xdr:from>
    <xdr:to>
      <xdr:col>102</xdr:col>
      <xdr:colOff>165100</xdr:colOff>
      <xdr:row>106</xdr:row>
      <xdr:rowOff>159657</xdr:rowOff>
    </xdr:to>
    <xdr:sp macro="" textlink="">
      <xdr:nvSpPr>
        <xdr:cNvPr id="823" name="フローチャート: 判断 822">
          <a:extLst>
            <a:ext uri="{FF2B5EF4-FFF2-40B4-BE49-F238E27FC236}">
              <a16:creationId xmlns:a16="http://schemas.microsoft.com/office/drawing/2014/main" id="{B497A0AD-CA1C-4170-8581-134918BF9559}"/>
            </a:ext>
          </a:extLst>
        </xdr:cNvPr>
        <xdr:cNvSpPr/>
      </xdr:nvSpPr>
      <xdr:spPr>
        <a:xfrm>
          <a:off x="19494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69487</xdr:rowOff>
    </xdr:from>
    <xdr:to>
      <xdr:col>98</xdr:col>
      <xdr:colOff>38100</xdr:colOff>
      <xdr:row>106</xdr:row>
      <xdr:rowOff>171087</xdr:rowOff>
    </xdr:to>
    <xdr:sp macro="" textlink="">
      <xdr:nvSpPr>
        <xdr:cNvPr id="824" name="フローチャート: 判断 823">
          <a:extLst>
            <a:ext uri="{FF2B5EF4-FFF2-40B4-BE49-F238E27FC236}">
              <a16:creationId xmlns:a16="http://schemas.microsoft.com/office/drawing/2014/main" id="{8803354E-0C22-4D1E-9409-1B11151FDE3D}"/>
            </a:ext>
          </a:extLst>
        </xdr:cNvPr>
        <xdr:cNvSpPr/>
      </xdr:nvSpPr>
      <xdr:spPr>
        <a:xfrm>
          <a:off x="18605500" y="1824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5" name="テキスト ボックス 824">
          <a:extLst>
            <a:ext uri="{FF2B5EF4-FFF2-40B4-BE49-F238E27FC236}">
              <a16:creationId xmlns:a16="http://schemas.microsoft.com/office/drawing/2014/main" id="{9B8BF32D-F8B4-4179-B767-1F52255FE54A}"/>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20D5885C-A3D8-4B18-9C84-D2F9CA71DFC1}"/>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4DA2612F-D128-4AAF-A2F1-0D324BC24AD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C49E0EDB-539A-4EB2-82CD-1B31FBB47318}"/>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DBEE4DE2-019E-42A4-B774-541035E97D8A}"/>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20501</xdr:rowOff>
    </xdr:from>
    <xdr:to>
      <xdr:col>116</xdr:col>
      <xdr:colOff>114300</xdr:colOff>
      <xdr:row>106</xdr:row>
      <xdr:rowOff>122101</xdr:rowOff>
    </xdr:to>
    <xdr:sp macro="" textlink="">
      <xdr:nvSpPr>
        <xdr:cNvPr id="830" name="楕円 829">
          <a:extLst>
            <a:ext uri="{FF2B5EF4-FFF2-40B4-BE49-F238E27FC236}">
              <a16:creationId xmlns:a16="http://schemas.microsoft.com/office/drawing/2014/main" id="{6CBA7E36-6CC7-4DBE-A3C5-5DA225602448}"/>
            </a:ext>
          </a:extLst>
        </xdr:cNvPr>
        <xdr:cNvSpPr/>
      </xdr:nvSpPr>
      <xdr:spPr>
        <a:xfrm>
          <a:off x="22110700" y="1819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43378</xdr:rowOff>
    </xdr:from>
    <xdr:ext cx="469744" cy="259045"/>
    <xdr:sp macro="" textlink="">
      <xdr:nvSpPr>
        <xdr:cNvPr id="831" name="【庁舎】&#10;一人当たり面積該当値テキスト">
          <a:extLst>
            <a:ext uri="{FF2B5EF4-FFF2-40B4-BE49-F238E27FC236}">
              <a16:creationId xmlns:a16="http://schemas.microsoft.com/office/drawing/2014/main" id="{0C7ACC0D-FDD6-4269-9B05-3CE5B05B9878}"/>
            </a:ext>
          </a:extLst>
        </xdr:cNvPr>
        <xdr:cNvSpPr txBox="1"/>
      </xdr:nvSpPr>
      <xdr:spPr>
        <a:xfrm>
          <a:off x="22199600" y="18045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22134</xdr:rowOff>
    </xdr:from>
    <xdr:to>
      <xdr:col>112</xdr:col>
      <xdr:colOff>38100</xdr:colOff>
      <xdr:row>106</xdr:row>
      <xdr:rowOff>123734</xdr:rowOff>
    </xdr:to>
    <xdr:sp macro="" textlink="">
      <xdr:nvSpPr>
        <xdr:cNvPr id="832" name="楕円 831">
          <a:extLst>
            <a:ext uri="{FF2B5EF4-FFF2-40B4-BE49-F238E27FC236}">
              <a16:creationId xmlns:a16="http://schemas.microsoft.com/office/drawing/2014/main" id="{1115458C-77E9-49A1-BF74-9A0716B01EAB}"/>
            </a:ext>
          </a:extLst>
        </xdr:cNvPr>
        <xdr:cNvSpPr/>
      </xdr:nvSpPr>
      <xdr:spPr>
        <a:xfrm>
          <a:off x="21272500" y="1819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71301</xdr:rowOff>
    </xdr:from>
    <xdr:to>
      <xdr:col>116</xdr:col>
      <xdr:colOff>63500</xdr:colOff>
      <xdr:row>106</xdr:row>
      <xdr:rowOff>72934</xdr:rowOff>
    </xdr:to>
    <xdr:cxnSp macro="">
      <xdr:nvCxnSpPr>
        <xdr:cNvPr id="833" name="直線コネクタ 832">
          <a:extLst>
            <a:ext uri="{FF2B5EF4-FFF2-40B4-BE49-F238E27FC236}">
              <a16:creationId xmlns:a16="http://schemas.microsoft.com/office/drawing/2014/main" id="{EDD06EAD-637E-4037-9632-945D5FFFB7D8}"/>
            </a:ext>
          </a:extLst>
        </xdr:cNvPr>
        <xdr:cNvCxnSpPr/>
      </xdr:nvCxnSpPr>
      <xdr:spPr>
        <a:xfrm flipV="1">
          <a:off x="21323300" y="18245001"/>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23768</xdr:rowOff>
    </xdr:from>
    <xdr:to>
      <xdr:col>107</xdr:col>
      <xdr:colOff>101600</xdr:colOff>
      <xdr:row>106</xdr:row>
      <xdr:rowOff>125368</xdr:rowOff>
    </xdr:to>
    <xdr:sp macro="" textlink="">
      <xdr:nvSpPr>
        <xdr:cNvPr id="834" name="楕円 833">
          <a:extLst>
            <a:ext uri="{FF2B5EF4-FFF2-40B4-BE49-F238E27FC236}">
              <a16:creationId xmlns:a16="http://schemas.microsoft.com/office/drawing/2014/main" id="{EFCEE36E-2CA8-429D-BFE1-96FD398F9C6D}"/>
            </a:ext>
          </a:extLst>
        </xdr:cNvPr>
        <xdr:cNvSpPr/>
      </xdr:nvSpPr>
      <xdr:spPr>
        <a:xfrm>
          <a:off x="20383500" y="1819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72934</xdr:rowOff>
    </xdr:from>
    <xdr:to>
      <xdr:col>111</xdr:col>
      <xdr:colOff>177800</xdr:colOff>
      <xdr:row>106</xdr:row>
      <xdr:rowOff>74568</xdr:rowOff>
    </xdr:to>
    <xdr:cxnSp macro="">
      <xdr:nvCxnSpPr>
        <xdr:cNvPr id="835" name="直線コネクタ 834">
          <a:extLst>
            <a:ext uri="{FF2B5EF4-FFF2-40B4-BE49-F238E27FC236}">
              <a16:creationId xmlns:a16="http://schemas.microsoft.com/office/drawing/2014/main" id="{A6AB68B3-A55E-4985-903B-D081327B9423}"/>
            </a:ext>
          </a:extLst>
        </xdr:cNvPr>
        <xdr:cNvCxnSpPr/>
      </xdr:nvCxnSpPr>
      <xdr:spPr>
        <a:xfrm flipV="1">
          <a:off x="20434300" y="18246634"/>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25400</xdr:rowOff>
    </xdr:from>
    <xdr:to>
      <xdr:col>102</xdr:col>
      <xdr:colOff>165100</xdr:colOff>
      <xdr:row>106</xdr:row>
      <xdr:rowOff>127000</xdr:rowOff>
    </xdr:to>
    <xdr:sp macro="" textlink="">
      <xdr:nvSpPr>
        <xdr:cNvPr id="836" name="楕円 835">
          <a:extLst>
            <a:ext uri="{FF2B5EF4-FFF2-40B4-BE49-F238E27FC236}">
              <a16:creationId xmlns:a16="http://schemas.microsoft.com/office/drawing/2014/main" id="{8272CDA7-903B-4A0C-9D2F-2DB6515B1662}"/>
            </a:ext>
          </a:extLst>
        </xdr:cNvPr>
        <xdr:cNvSpPr/>
      </xdr:nvSpPr>
      <xdr:spPr>
        <a:xfrm>
          <a:off x="19494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74568</xdr:rowOff>
    </xdr:from>
    <xdr:to>
      <xdr:col>107</xdr:col>
      <xdr:colOff>50800</xdr:colOff>
      <xdr:row>106</xdr:row>
      <xdr:rowOff>76200</xdr:rowOff>
    </xdr:to>
    <xdr:cxnSp macro="">
      <xdr:nvCxnSpPr>
        <xdr:cNvPr id="837" name="直線コネクタ 836">
          <a:extLst>
            <a:ext uri="{FF2B5EF4-FFF2-40B4-BE49-F238E27FC236}">
              <a16:creationId xmlns:a16="http://schemas.microsoft.com/office/drawing/2014/main" id="{EFE2EE5A-13B5-47C5-8B8C-D51787DE4E73}"/>
            </a:ext>
          </a:extLst>
        </xdr:cNvPr>
        <xdr:cNvCxnSpPr/>
      </xdr:nvCxnSpPr>
      <xdr:spPr>
        <a:xfrm flipV="1">
          <a:off x="19545300" y="18248268"/>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169092</xdr:rowOff>
    </xdr:from>
    <xdr:to>
      <xdr:col>98</xdr:col>
      <xdr:colOff>38100</xdr:colOff>
      <xdr:row>106</xdr:row>
      <xdr:rowOff>99242</xdr:rowOff>
    </xdr:to>
    <xdr:sp macro="" textlink="">
      <xdr:nvSpPr>
        <xdr:cNvPr id="838" name="楕円 837">
          <a:extLst>
            <a:ext uri="{FF2B5EF4-FFF2-40B4-BE49-F238E27FC236}">
              <a16:creationId xmlns:a16="http://schemas.microsoft.com/office/drawing/2014/main" id="{349D9CE3-E1CF-4558-9F69-59BBC797F4DE}"/>
            </a:ext>
          </a:extLst>
        </xdr:cNvPr>
        <xdr:cNvSpPr/>
      </xdr:nvSpPr>
      <xdr:spPr>
        <a:xfrm>
          <a:off x="18605500" y="1817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48442</xdr:rowOff>
    </xdr:from>
    <xdr:to>
      <xdr:col>102</xdr:col>
      <xdr:colOff>114300</xdr:colOff>
      <xdr:row>106</xdr:row>
      <xdr:rowOff>76200</xdr:rowOff>
    </xdr:to>
    <xdr:cxnSp macro="">
      <xdr:nvCxnSpPr>
        <xdr:cNvPr id="839" name="直線コネクタ 838">
          <a:extLst>
            <a:ext uri="{FF2B5EF4-FFF2-40B4-BE49-F238E27FC236}">
              <a16:creationId xmlns:a16="http://schemas.microsoft.com/office/drawing/2014/main" id="{8B3EE4D4-2907-4122-BE2F-B66A10690021}"/>
            </a:ext>
          </a:extLst>
        </xdr:cNvPr>
        <xdr:cNvCxnSpPr/>
      </xdr:nvCxnSpPr>
      <xdr:spPr>
        <a:xfrm>
          <a:off x="18656300" y="18222142"/>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23421</xdr:rowOff>
    </xdr:from>
    <xdr:ext cx="469744" cy="259045"/>
    <xdr:sp macro="" textlink="">
      <xdr:nvSpPr>
        <xdr:cNvPr id="840" name="n_1aveValue【庁舎】&#10;一人当たり面積">
          <a:extLst>
            <a:ext uri="{FF2B5EF4-FFF2-40B4-BE49-F238E27FC236}">
              <a16:creationId xmlns:a16="http://schemas.microsoft.com/office/drawing/2014/main" id="{D124AB1D-F0FD-4ED8-87DB-0B6511383880}"/>
            </a:ext>
          </a:extLst>
        </xdr:cNvPr>
        <xdr:cNvSpPr txBox="1"/>
      </xdr:nvSpPr>
      <xdr:spPr>
        <a:xfrm>
          <a:off x="21075727" y="18368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152416</xdr:rowOff>
    </xdr:from>
    <xdr:ext cx="469744" cy="259045"/>
    <xdr:sp macro="" textlink="">
      <xdr:nvSpPr>
        <xdr:cNvPr id="841" name="n_2aveValue【庁舎】&#10;一人当たり面積">
          <a:extLst>
            <a:ext uri="{FF2B5EF4-FFF2-40B4-BE49-F238E27FC236}">
              <a16:creationId xmlns:a16="http://schemas.microsoft.com/office/drawing/2014/main" id="{4DBB077C-97ED-4966-92F7-D933906C52F0}"/>
            </a:ext>
          </a:extLst>
        </xdr:cNvPr>
        <xdr:cNvSpPr txBox="1"/>
      </xdr:nvSpPr>
      <xdr:spPr>
        <a:xfrm>
          <a:off x="20199427" y="1832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150784</xdr:rowOff>
    </xdr:from>
    <xdr:ext cx="469744" cy="259045"/>
    <xdr:sp macro="" textlink="">
      <xdr:nvSpPr>
        <xdr:cNvPr id="842" name="n_3aveValue【庁舎】&#10;一人当たり面積">
          <a:extLst>
            <a:ext uri="{FF2B5EF4-FFF2-40B4-BE49-F238E27FC236}">
              <a16:creationId xmlns:a16="http://schemas.microsoft.com/office/drawing/2014/main" id="{BB019EE1-2E3D-4780-8EA7-9C639A1E0A2B}"/>
            </a:ext>
          </a:extLst>
        </xdr:cNvPr>
        <xdr:cNvSpPr txBox="1"/>
      </xdr:nvSpPr>
      <xdr:spPr>
        <a:xfrm>
          <a:off x="19310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162214</xdr:rowOff>
    </xdr:from>
    <xdr:ext cx="469744" cy="259045"/>
    <xdr:sp macro="" textlink="">
      <xdr:nvSpPr>
        <xdr:cNvPr id="843" name="n_4aveValue【庁舎】&#10;一人当たり面積">
          <a:extLst>
            <a:ext uri="{FF2B5EF4-FFF2-40B4-BE49-F238E27FC236}">
              <a16:creationId xmlns:a16="http://schemas.microsoft.com/office/drawing/2014/main" id="{E379BF5F-2420-4C3D-AD11-98F3BDFF9253}"/>
            </a:ext>
          </a:extLst>
        </xdr:cNvPr>
        <xdr:cNvSpPr txBox="1"/>
      </xdr:nvSpPr>
      <xdr:spPr>
        <a:xfrm>
          <a:off x="18421427" y="18335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140261</xdr:rowOff>
    </xdr:from>
    <xdr:ext cx="469744" cy="259045"/>
    <xdr:sp macro="" textlink="">
      <xdr:nvSpPr>
        <xdr:cNvPr id="844" name="n_1mainValue【庁舎】&#10;一人当たり面積">
          <a:extLst>
            <a:ext uri="{FF2B5EF4-FFF2-40B4-BE49-F238E27FC236}">
              <a16:creationId xmlns:a16="http://schemas.microsoft.com/office/drawing/2014/main" id="{85C8BC03-C683-407C-9D67-8D70FED3B5D6}"/>
            </a:ext>
          </a:extLst>
        </xdr:cNvPr>
        <xdr:cNvSpPr txBox="1"/>
      </xdr:nvSpPr>
      <xdr:spPr>
        <a:xfrm>
          <a:off x="21075727" y="17971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141895</xdr:rowOff>
    </xdr:from>
    <xdr:ext cx="469744" cy="259045"/>
    <xdr:sp macro="" textlink="">
      <xdr:nvSpPr>
        <xdr:cNvPr id="845" name="n_2mainValue【庁舎】&#10;一人当たり面積">
          <a:extLst>
            <a:ext uri="{FF2B5EF4-FFF2-40B4-BE49-F238E27FC236}">
              <a16:creationId xmlns:a16="http://schemas.microsoft.com/office/drawing/2014/main" id="{93EFC8AF-A9B3-41E0-B73F-99403F10A359}"/>
            </a:ext>
          </a:extLst>
        </xdr:cNvPr>
        <xdr:cNvSpPr txBox="1"/>
      </xdr:nvSpPr>
      <xdr:spPr>
        <a:xfrm>
          <a:off x="20199427" y="17972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143527</xdr:rowOff>
    </xdr:from>
    <xdr:ext cx="469744" cy="259045"/>
    <xdr:sp macro="" textlink="">
      <xdr:nvSpPr>
        <xdr:cNvPr id="846" name="n_3mainValue【庁舎】&#10;一人当たり面積">
          <a:extLst>
            <a:ext uri="{FF2B5EF4-FFF2-40B4-BE49-F238E27FC236}">
              <a16:creationId xmlns:a16="http://schemas.microsoft.com/office/drawing/2014/main" id="{6C0826DD-8530-46BA-B37B-AC16F03356C9}"/>
            </a:ext>
          </a:extLst>
        </xdr:cNvPr>
        <xdr:cNvSpPr txBox="1"/>
      </xdr:nvSpPr>
      <xdr:spPr>
        <a:xfrm>
          <a:off x="19310427" y="1797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115769</xdr:rowOff>
    </xdr:from>
    <xdr:ext cx="469744" cy="259045"/>
    <xdr:sp macro="" textlink="">
      <xdr:nvSpPr>
        <xdr:cNvPr id="847" name="n_4mainValue【庁舎】&#10;一人当たり面積">
          <a:extLst>
            <a:ext uri="{FF2B5EF4-FFF2-40B4-BE49-F238E27FC236}">
              <a16:creationId xmlns:a16="http://schemas.microsoft.com/office/drawing/2014/main" id="{058A8B15-2041-4498-81BD-478A24B5AE9F}"/>
            </a:ext>
          </a:extLst>
        </xdr:cNvPr>
        <xdr:cNvSpPr txBox="1"/>
      </xdr:nvSpPr>
      <xdr:spPr>
        <a:xfrm>
          <a:off x="18421427" y="17946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8" name="正方形/長方形 847">
          <a:extLst>
            <a:ext uri="{FF2B5EF4-FFF2-40B4-BE49-F238E27FC236}">
              <a16:creationId xmlns:a16="http://schemas.microsoft.com/office/drawing/2014/main" id="{D696FE28-B2AD-4D55-803B-64799A36E5F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9" name="正方形/長方形 848">
          <a:extLst>
            <a:ext uri="{FF2B5EF4-FFF2-40B4-BE49-F238E27FC236}">
              <a16:creationId xmlns:a16="http://schemas.microsoft.com/office/drawing/2014/main" id="{5EEFA4A0-6214-4E3E-8E68-790569E3847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0" name="テキスト ボックス 849">
          <a:extLst>
            <a:ext uri="{FF2B5EF4-FFF2-40B4-BE49-F238E27FC236}">
              <a16:creationId xmlns:a16="http://schemas.microsoft.com/office/drawing/2014/main" id="{B93C164B-1B54-4310-9F29-1348C698686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類似団体と比較して消防施設については、有形固定資産減価償却率が大きく平均を上回っている。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これは、昭和</a:t>
          </a:r>
          <a:r>
            <a:rPr kumimoji="1" lang="en-US" altLang="ja-JP" sz="1100" b="0" i="0" baseline="0">
              <a:solidFill>
                <a:schemeClr val="dk1"/>
              </a:solidFill>
              <a:effectLst/>
              <a:latin typeface="+mn-lt"/>
              <a:ea typeface="+mn-ea"/>
              <a:cs typeface="+mn-cs"/>
            </a:rPr>
            <a:t>60</a:t>
          </a:r>
          <a:r>
            <a:rPr kumimoji="1" lang="ja-JP" altLang="ja-JP" sz="1100" b="0" i="0" baseline="0">
              <a:solidFill>
                <a:schemeClr val="dk1"/>
              </a:solidFill>
              <a:effectLst/>
              <a:latin typeface="+mn-lt"/>
              <a:ea typeface="+mn-ea"/>
              <a:cs typeface="+mn-cs"/>
            </a:rPr>
            <a:t>年に建設された消防庁舎がその要因となっている。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新名神高速道路の供用開始に伴い、消火エリアが拡大し、車両火災の増加が予想される。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効率的、効果的な活動のため、現在の資機材や人員の見直しとともに、</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消防庁舎の再整備についても検討を行っており、今後建替えとなれば、有形固定資産減価償却率は減少することになる。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三重県菰野町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41,476
40,460
107.01
15,908,595
15,021,848
869,520
9,788,801
10,773,792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近年は類似団体内平均値を上回って推移している。平成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年度以降は景気低迷による影響から基準財政収入額における市町村民税関係等が大幅に減少したことにより下降に転じたが、平成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年度から上昇傾向にある。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年度と比較すると、地方税の減収等による基準財政収入額の減、社会福祉費や高齢者保健福祉費の増加等による基準財政需要額の増により、財政力指数は低下している。</a:t>
          </a:r>
        </a:p>
        <a:p>
          <a:r>
            <a:rPr kumimoji="1" lang="ja-JP" altLang="en-US" sz="1300">
              <a:latin typeface="ＭＳ Ｐゴシック" panose="020B0600070205080204" pitchFamily="50" charset="-128"/>
              <a:ea typeface="ＭＳ Ｐゴシック" panose="020B0600070205080204" pitchFamily="50" charset="-128"/>
            </a:rPr>
            <a:t>今後においても雇用創出事業等を行い、税収の確保に努める。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44</xdr:row>
      <xdr:rowOff>130628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054272"/>
          <a:ext cx="0" cy="16201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108857</xdr:rowOff>
    </xdr:from>
    <xdr:to>
      <xdr:col>23</xdr:col>
      <xdr:colOff>133350</xdr:colOff>
      <xdr:row>39</xdr:row>
      <xdr:rowOff>160565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6795407"/>
          <a:ext cx="8382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31042</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8890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58965</xdr:rowOff>
    </xdr:from>
    <xdr:to>
      <xdr:col>23</xdr:col>
      <xdr:colOff>184150</xdr:colOff>
      <xdr:row>40</xdr:row>
      <xdr:rowOff>160565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691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108857</xdr:rowOff>
    </xdr:from>
    <xdr:to>
      <xdr:col>19</xdr:col>
      <xdr:colOff>133350</xdr:colOff>
      <xdr:row>39</xdr:row>
      <xdr:rowOff>108857</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67954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39</xdr:row>
      <xdr:rowOff>161472</xdr:rowOff>
    </xdr:from>
    <xdr:to>
      <xdr:col>19</xdr:col>
      <xdr:colOff>184150</xdr:colOff>
      <xdr:row>40</xdr:row>
      <xdr:rowOff>91622</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684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76399</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934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108857</xdr:rowOff>
    </xdr:from>
    <xdr:to>
      <xdr:col>15</xdr:col>
      <xdr:colOff>82550</xdr:colOff>
      <xdr:row>39</xdr:row>
      <xdr:rowOff>143328</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2336800" y="679540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58965</xdr:rowOff>
    </xdr:from>
    <xdr:to>
      <xdr:col>15</xdr:col>
      <xdr:colOff>133350</xdr:colOff>
      <xdr:row>40</xdr:row>
      <xdr:rowOff>160565</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691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145342</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003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143328</xdr:rowOff>
    </xdr:from>
    <xdr:to>
      <xdr:col>11</xdr:col>
      <xdr:colOff>31750</xdr:colOff>
      <xdr:row>39</xdr:row>
      <xdr:rowOff>160565</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68298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76200</xdr:rowOff>
    </xdr:from>
    <xdr:to>
      <xdr:col>11</xdr:col>
      <xdr:colOff>82550</xdr:colOff>
      <xdr:row>41</xdr:row>
      <xdr:rowOff>6350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162577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93435</xdr:rowOff>
    </xdr:from>
    <xdr:to>
      <xdr:col>7</xdr:col>
      <xdr:colOff>31750</xdr:colOff>
      <xdr:row>41</xdr:row>
      <xdr:rowOff>23585</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69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8362</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03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109765</xdr:rowOff>
    </xdr:from>
    <xdr:to>
      <xdr:col>23</xdr:col>
      <xdr:colOff>184150</xdr:colOff>
      <xdr:row>40</xdr:row>
      <xdr:rowOff>39915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126292</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64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58057</xdr:rowOff>
    </xdr:from>
    <xdr:to>
      <xdr:col>19</xdr:col>
      <xdr:colOff>184150</xdr:colOff>
      <xdr:row>39</xdr:row>
      <xdr:rowOff>159657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674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169834</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5134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58057</xdr:rowOff>
    </xdr:from>
    <xdr:to>
      <xdr:col>15</xdr:col>
      <xdr:colOff>133350</xdr:colOff>
      <xdr:row>39</xdr:row>
      <xdr:rowOff>159657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674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169834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51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92528</xdr:rowOff>
    </xdr:from>
    <xdr:to>
      <xdr:col>11</xdr:col>
      <xdr:colOff>82550</xdr:colOff>
      <xdr:row>40</xdr:row>
      <xdr:rowOff>22678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677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32855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54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109765</xdr:rowOff>
    </xdr:from>
    <xdr:to>
      <xdr:col>7</xdr:col>
      <xdr:colOff>31750</xdr:colOff>
      <xdr:row>40</xdr:row>
      <xdr:rowOff>39915</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50092</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社会保障費などの義務的経費、物件費等の増加により経常収支比率が高く推移しており、令和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年度においては、類似団体内平均値を</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下回っている。今後においては、超高齢社会を迎えることにより財政の硬直化傾向がさらに進むことが見込まれる。税、使用料及び手数料等の財源確保や行政コストの削減を図り、限られた財源の中で、費用対効果に留意しつつ事業や施策を取捨選択し、持続可能な財政運営を行う必要があ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153416</xdr:rowOff>
    </xdr:from>
    <xdr:to>
      <xdr:col>23</xdr:col>
      <xdr:colOff>133350</xdr:colOff>
      <xdr:row>65</xdr:row>
      <xdr:rowOff>138176</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268966"/>
          <a:ext cx="0" cy="1013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110253</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254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138176</xdr:rowOff>
    </xdr:from>
    <xdr:to>
      <xdr:col>24</xdr:col>
      <xdr:colOff>12700</xdr:colOff>
      <xdr:row>65</xdr:row>
      <xdr:rowOff>138176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282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68343</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10012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153416</xdr:rowOff>
    </xdr:from>
    <xdr:to>
      <xdr:col>24</xdr:col>
      <xdr:colOff>12700</xdr:colOff>
      <xdr:row>59</xdr:row>
      <xdr:rowOff>153416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268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97536</xdr:rowOff>
    </xdr:from>
    <xdr:to>
      <xdr:col>23</xdr:col>
      <xdr:colOff>133350</xdr:colOff>
      <xdr:row>64</xdr:row>
      <xdr:rowOff>20066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727436"/>
          <a:ext cx="8382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28465</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658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56388</xdr:rowOff>
    </xdr:from>
    <xdr:to>
      <xdr:col>23</xdr:col>
      <xdr:colOff>184150</xdr:colOff>
      <xdr:row>62</xdr:row>
      <xdr:rowOff>157988</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10414</xdr:rowOff>
    </xdr:from>
    <xdr:to>
      <xdr:col>19</xdr:col>
      <xdr:colOff>133350</xdr:colOff>
      <xdr:row>64</xdr:row>
      <xdr:rowOff>20066</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098321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102108</xdr:rowOff>
    </xdr:from>
    <xdr:to>
      <xdr:col>19</xdr:col>
      <xdr:colOff>184150</xdr:colOff>
      <xdr:row>64</xdr:row>
      <xdr:rowOff>32258</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90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42435</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672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85344</xdr:rowOff>
    </xdr:from>
    <xdr:to>
      <xdr:col>15</xdr:col>
      <xdr:colOff>82550</xdr:colOff>
      <xdr:row>64</xdr:row>
      <xdr:rowOff>10414</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0886694"/>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106934</xdr:rowOff>
    </xdr:from>
    <xdr:to>
      <xdr:col>15</xdr:col>
      <xdr:colOff>133350</xdr:colOff>
      <xdr:row>64</xdr:row>
      <xdr:rowOff>37084</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47261</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85344</xdr:rowOff>
    </xdr:from>
    <xdr:to>
      <xdr:col>11</xdr:col>
      <xdr:colOff>31750</xdr:colOff>
      <xdr:row>63</xdr:row>
      <xdr:rowOff>128778</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088669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82804</xdr:rowOff>
    </xdr:from>
    <xdr:to>
      <xdr:col>11</xdr:col>
      <xdr:colOff>82550</xdr:colOff>
      <xdr:row>64</xdr:row>
      <xdr:rowOff>12954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169181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82804</xdr:rowOff>
    </xdr:from>
    <xdr:to>
      <xdr:col>7</xdr:col>
      <xdr:colOff>31750</xdr:colOff>
      <xdr:row>64</xdr:row>
      <xdr:rowOff>12954</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169181</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46736</xdr:rowOff>
    </xdr:from>
    <xdr:to>
      <xdr:col>23</xdr:col>
      <xdr:colOff>184150</xdr:colOff>
      <xdr:row>62</xdr:row>
      <xdr:rowOff>148336</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6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63263</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52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140716</xdr:rowOff>
    </xdr:from>
    <xdr:to>
      <xdr:col>19</xdr:col>
      <xdr:colOff>184150</xdr:colOff>
      <xdr:row>64</xdr:row>
      <xdr:rowOff>70866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94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55643</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1028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131064</xdr:rowOff>
    </xdr:from>
    <xdr:to>
      <xdr:col>15</xdr:col>
      <xdr:colOff>133350</xdr:colOff>
      <xdr:row>64</xdr:row>
      <xdr:rowOff>61214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93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45991</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01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34544</xdr:rowOff>
    </xdr:from>
    <xdr:to>
      <xdr:col>11</xdr:col>
      <xdr:colOff>82550</xdr:colOff>
      <xdr:row>63</xdr:row>
      <xdr:rowOff>136144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83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146321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77978</xdr:rowOff>
    </xdr:from>
    <xdr:to>
      <xdr:col>7</xdr:col>
      <xdr:colOff>31750</xdr:colOff>
      <xdr:row>64</xdr:row>
      <xdr:rowOff>8128</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87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18305</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64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[146,259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類似団体内平均値と比較して、令和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も引き続き、下回る結果となった。保育園、小学校における給食を直営で実施しており、清掃関係においては町単独で実施しているため、人件費や物件費のうち賃金等で高い数値として表れている。また、保育園、幼稚園における障がい児加配等にも注力しており、特に民生費の賃金が高い数値で推移している。今後においては、多様化した住民ニーズに的確に対応しながら行政コストの削減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105648</xdr:rowOff>
    </xdr:from>
    <xdr:to>
      <xdr:col>23</xdr:col>
      <xdr:colOff>133350</xdr:colOff>
      <xdr:row>89</xdr:row>
      <xdr:rowOff>67368</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821648"/>
          <a:ext cx="0" cy="15047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39445</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298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67368</xdr:rowOff>
    </xdr:from>
    <xdr:to>
      <xdr:col>24</xdr:col>
      <xdr:colOff>12700</xdr:colOff>
      <xdr:row>89</xdr:row>
      <xdr:rowOff>67368</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326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20575</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565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105648</xdr:rowOff>
    </xdr:from>
    <xdr:to>
      <xdr:col>24</xdr:col>
      <xdr:colOff>12700</xdr:colOff>
      <xdr:row>80</xdr:row>
      <xdr:rowOff>105648</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821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149115</xdr:rowOff>
    </xdr:from>
    <xdr:to>
      <xdr:col>23</xdr:col>
      <xdr:colOff>133350</xdr:colOff>
      <xdr:row>83</xdr:row>
      <xdr:rowOff>159307</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208015"/>
          <a:ext cx="838200" cy="1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100244</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330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128167</xdr:rowOff>
    </xdr:from>
    <xdr:to>
      <xdr:col>23</xdr:col>
      <xdr:colOff>184150</xdr:colOff>
      <xdr:row>84</xdr:row>
      <xdr:rowOff>58317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358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91019</xdr:rowOff>
    </xdr:from>
    <xdr:to>
      <xdr:col>19</xdr:col>
      <xdr:colOff>133350</xdr:colOff>
      <xdr:row>82</xdr:row>
      <xdr:rowOff>149115</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149919"/>
          <a:ext cx="889000" cy="58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18800</xdr:rowOff>
    </xdr:from>
    <xdr:to>
      <xdr:col>19</xdr:col>
      <xdr:colOff>184150</xdr:colOff>
      <xdr:row>83</xdr:row>
      <xdr:rowOff>120400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24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105177</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335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39784</xdr:rowOff>
    </xdr:from>
    <xdr:to>
      <xdr:col>15</xdr:col>
      <xdr:colOff>82550</xdr:colOff>
      <xdr:row>82</xdr:row>
      <xdr:rowOff>91019</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098684"/>
          <a:ext cx="889000" cy="51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114746</xdr:rowOff>
    </xdr:from>
    <xdr:to>
      <xdr:col>15</xdr:col>
      <xdr:colOff>133350</xdr:colOff>
      <xdr:row>83</xdr:row>
      <xdr:rowOff>44896</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17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29673</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260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39784</xdr:rowOff>
    </xdr:from>
    <xdr:to>
      <xdr:col>11</xdr:col>
      <xdr:colOff>31750</xdr:colOff>
      <xdr:row>82</xdr:row>
      <xdr:rowOff>50033</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flipV="1">
          <a:off x="1447800" y="14098684"/>
          <a:ext cx="889000" cy="10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107979</xdr:rowOff>
    </xdr:from>
    <xdr:to>
      <xdr:col>11</xdr:col>
      <xdr:colOff>82550</xdr:colOff>
      <xdr:row>83</xdr:row>
      <xdr:rowOff>38129</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166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22906</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253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130938</xdr:rowOff>
    </xdr:from>
    <xdr:to>
      <xdr:col>7</xdr:col>
      <xdr:colOff>31750</xdr:colOff>
      <xdr:row>83</xdr:row>
      <xdr:rowOff>61088</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18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45865</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276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108507</xdr:rowOff>
    </xdr:from>
    <xdr:to>
      <xdr:col>23</xdr:col>
      <xdr:colOff>184150</xdr:colOff>
      <xdr:row>84</xdr:row>
      <xdr:rowOff>38657</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33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125034</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183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98315</xdr:rowOff>
    </xdr:from>
    <xdr:to>
      <xdr:col>19</xdr:col>
      <xdr:colOff>184150</xdr:colOff>
      <xdr:row>83</xdr:row>
      <xdr:rowOff>28465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15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38642</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926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40219</xdr:rowOff>
    </xdr:from>
    <xdr:to>
      <xdr:col>15</xdr:col>
      <xdr:colOff>133350</xdr:colOff>
      <xdr:row>82</xdr:row>
      <xdr:rowOff>141819</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099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151996</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867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160434</xdr:rowOff>
    </xdr:from>
    <xdr:to>
      <xdr:col>11</xdr:col>
      <xdr:colOff>82550</xdr:colOff>
      <xdr:row>82</xdr:row>
      <xdr:rowOff>90584</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04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100761</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816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170683</xdr:rowOff>
    </xdr:from>
    <xdr:to>
      <xdr:col>7</xdr:col>
      <xdr:colOff>31750</xdr:colOff>
      <xdr:row>82</xdr:row>
      <xdr:rowOff>100833</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05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111010</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827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年度においては、類似団体内平均値を</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ポイント上回り、全国町村平均値を</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ポイント上回っている。今後も地域の民間企業の平均給与の状況及び町財政の状況等を踏まえ、引き続き給与の適正化に努める。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90</xdr:row>
      <xdr:rowOff>36286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863864"/>
          <a:ext cx="0" cy="1602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120650</xdr:rowOff>
    </xdr:from>
    <xdr:to>
      <xdr:col>81</xdr:col>
      <xdr:colOff>44450</xdr:colOff>
      <xdr:row>88</xdr:row>
      <xdr:rowOff>120650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5208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83656</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4854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67129</xdr:rowOff>
    </xdr:from>
    <xdr:to>
      <xdr:col>81</xdr:col>
      <xdr:colOff>95250</xdr:colOff>
      <xdr:row>85</xdr:row>
      <xdr:rowOff>168729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86179</xdr:rowOff>
    </xdr:from>
    <xdr:to>
      <xdr:col>77</xdr:col>
      <xdr:colOff>44450</xdr:colOff>
      <xdr:row>88</xdr:row>
      <xdr:rowOff>120650</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5290800" y="1517377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67129</xdr:rowOff>
    </xdr:from>
    <xdr:to>
      <xdr:col>77</xdr:col>
      <xdr:colOff>95250</xdr:colOff>
      <xdr:row>85</xdr:row>
      <xdr:rowOff>168729</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7456</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4092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86179</xdr:rowOff>
    </xdr:from>
    <xdr:to>
      <xdr:col>72</xdr:col>
      <xdr:colOff>203200</xdr:colOff>
      <xdr:row>88</xdr:row>
      <xdr:rowOff>137886</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4401800" y="15173779"/>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154214</xdr:rowOff>
    </xdr:from>
    <xdr:to>
      <xdr:col>68</xdr:col>
      <xdr:colOff>152400</xdr:colOff>
      <xdr:row>88</xdr:row>
      <xdr:rowOff>137886</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3512800" y="15070364"/>
          <a:ext cx="8890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169636</xdr:rowOff>
    </xdr:from>
    <xdr:to>
      <xdr:col>68</xdr:col>
      <xdr:colOff>203200</xdr:colOff>
      <xdr:row>85</xdr:row>
      <xdr:rowOff>99786</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109963</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340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127198</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69850</xdr:rowOff>
    </xdr:from>
    <xdr:to>
      <xdr:col>81</xdr:col>
      <xdr:colOff>95250</xdr:colOff>
      <xdr:row>89</xdr:row>
      <xdr:rowOff>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41927</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51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69850</xdr:rowOff>
    </xdr:from>
    <xdr:to>
      <xdr:col>77</xdr:col>
      <xdr:colOff>95250</xdr:colOff>
      <xdr:row>89</xdr:row>
      <xdr:rowOff>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156227</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524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35379</xdr:rowOff>
    </xdr:from>
    <xdr:to>
      <xdr:col>73</xdr:col>
      <xdr:colOff>44450</xdr:colOff>
      <xdr:row>88</xdr:row>
      <xdr:rowOff>136979</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512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121756</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5209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87086</xdr:rowOff>
    </xdr:from>
    <xdr:to>
      <xdr:col>68</xdr:col>
      <xdr:colOff>203200</xdr:colOff>
      <xdr:row>89</xdr:row>
      <xdr:rowOff>17236</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517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2013</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52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103414</xdr:rowOff>
    </xdr:from>
    <xdr:to>
      <xdr:col>64</xdr:col>
      <xdr:colOff>152400</xdr:colOff>
      <xdr:row>88</xdr:row>
      <xdr:rowOff>33564</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50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18341</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5105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定員管理については、平成</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度をピークに職員数を削減してきているが、近年は待機児童解消のための保育士の増員を行っているため、増加傾向にある。今後についても新規採用の抑制、技能労務職の退職不補充を基本としながら、引き続き適正な定員管理を実施するよう努める</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158024</xdr:rowOff>
    </xdr:from>
    <xdr:to>
      <xdr:col>81</xdr:col>
      <xdr:colOff>44450</xdr:colOff>
      <xdr:row>67</xdr:row>
      <xdr:rowOff>138612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102124"/>
          <a:ext cx="0" cy="1523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110689</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59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138612</xdr:rowOff>
    </xdr:from>
    <xdr:to>
      <xdr:col>81</xdr:col>
      <xdr:colOff>133350</xdr:colOff>
      <xdr:row>67</xdr:row>
      <xdr:rowOff>138612</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62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72951</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845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158024</xdr:rowOff>
    </xdr:from>
    <xdr:to>
      <xdr:col>81</xdr:col>
      <xdr:colOff>133350</xdr:colOff>
      <xdr:row>58</xdr:row>
      <xdr:rowOff>158024</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102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155575</xdr:rowOff>
    </xdr:from>
    <xdr:to>
      <xdr:col>81</xdr:col>
      <xdr:colOff>44450</xdr:colOff>
      <xdr:row>61</xdr:row>
      <xdr:rowOff>160746</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614025"/>
          <a:ext cx="8382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86830</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3738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70303</xdr:rowOff>
    </xdr:from>
    <xdr:to>
      <xdr:col>81</xdr:col>
      <xdr:colOff>95250</xdr:colOff>
      <xdr:row>62</xdr:row>
      <xdr:rowOff>453</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52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133169</xdr:rowOff>
    </xdr:from>
    <xdr:to>
      <xdr:col>77</xdr:col>
      <xdr:colOff>44450</xdr:colOff>
      <xdr:row>61</xdr:row>
      <xdr:rowOff>155575</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0591619"/>
          <a:ext cx="88900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25491</xdr:rowOff>
    </xdr:from>
    <xdr:to>
      <xdr:col>77</xdr:col>
      <xdr:colOff>95250</xdr:colOff>
      <xdr:row>61</xdr:row>
      <xdr:rowOff>127091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137268</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2528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78015</xdr:rowOff>
    </xdr:from>
    <xdr:to>
      <xdr:col>72</xdr:col>
      <xdr:colOff>203200</xdr:colOff>
      <xdr:row>61</xdr:row>
      <xdr:rowOff>133169</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4401800" y="10536465"/>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32385</xdr:rowOff>
    </xdr:from>
    <xdr:to>
      <xdr:col>73</xdr:col>
      <xdr:colOff>44450</xdr:colOff>
      <xdr:row>61</xdr:row>
      <xdr:rowOff>133985</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144162</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25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50437</xdr:rowOff>
    </xdr:from>
    <xdr:to>
      <xdr:col>68</xdr:col>
      <xdr:colOff>152400</xdr:colOff>
      <xdr:row>61</xdr:row>
      <xdr:rowOff>78015</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a:off x="13512800" y="10508887"/>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28938</xdr:rowOff>
    </xdr:from>
    <xdr:to>
      <xdr:col>68</xdr:col>
      <xdr:colOff>203200</xdr:colOff>
      <xdr:row>61</xdr:row>
      <xdr:rowOff>130538</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115315</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57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46174</xdr:rowOff>
    </xdr:from>
    <xdr:to>
      <xdr:col>64</xdr:col>
      <xdr:colOff>152400</xdr:colOff>
      <xdr:row>61</xdr:row>
      <xdr:rowOff>147774</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132551</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591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109946</xdr:rowOff>
    </xdr:from>
    <xdr:to>
      <xdr:col>81</xdr:col>
      <xdr:colOff>95250</xdr:colOff>
      <xdr:row>62</xdr:row>
      <xdr:rowOff>40096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56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82023</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540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104775</xdr:rowOff>
    </xdr:from>
    <xdr:to>
      <xdr:col>77</xdr:col>
      <xdr:colOff>95250</xdr:colOff>
      <xdr:row>62</xdr:row>
      <xdr:rowOff>34925</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56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19702</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0649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82369</xdr:rowOff>
    </xdr:from>
    <xdr:to>
      <xdr:col>73</xdr:col>
      <xdr:colOff>44450</xdr:colOff>
      <xdr:row>62</xdr:row>
      <xdr:rowOff>12519</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54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168746</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0627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27215</xdr:rowOff>
    </xdr:from>
    <xdr:to>
      <xdr:col>68</xdr:col>
      <xdr:colOff>203200</xdr:colOff>
      <xdr:row>61</xdr:row>
      <xdr:rowOff>128815</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48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138992</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0254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171087</xdr:rowOff>
    </xdr:from>
    <xdr:to>
      <xdr:col>64</xdr:col>
      <xdr:colOff>152400</xdr:colOff>
      <xdr:row>61</xdr:row>
      <xdr:rowOff>101237</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45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111414</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0226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年度においては、類似団体内平均値を</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ポイント下回っているが近年上昇傾向にある。主な要因として、従来より起債抑制を行ってきたことや基準財政需要額に算入される地方債を中心として借入を行ってきた一方、清掃センター整備事業などの高額な地方債の償還があげられる。将来の公債費の推移を予測しながら、最少の経費で最大の効果をあげることができるよう事業を遂行する。</a:t>
          </a: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a:extLst>
            <a:ext uri="{FF2B5EF4-FFF2-40B4-BE49-F238E27FC236}">
              <a16:creationId xmlns:a16="http://schemas.microsoft.com/office/drawing/2014/main" id="{00000000-0008-0000-0300-00007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102447</xdr:rowOff>
    </xdr:from>
    <xdr:to>
      <xdr:col>81</xdr:col>
      <xdr:colOff>44450</xdr:colOff>
      <xdr:row>44</xdr:row>
      <xdr:rowOff>165100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7018000" y="6446097"/>
          <a:ext cx="0" cy="12628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83" name="公債費負担の状況最小値テキスト">
          <a:extLst>
            <a:ext uri="{FF2B5EF4-FFF2-40B4-BE49-F238E27FC236}">
              <a16:creationId xmlns:a16="http://schemas.microsoft.com/office/drawing/2014/main" id="{00000000-0008-0000-0300-00007F010000}"/>
            </a:ext>
          </a:extLst>
        </xdr:cNvPr>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17374</xdr:rowOff>
    </xdr:from>
    <xdr:ext cx="762000" cy="259045"/>
    <xdr:sp macro="" textlink="">
      <xdr:nvSpPr>
        <xdr:cNvPr id="385" name="公債費負担の状況最大値テキスト">
          <a:extLst>
            <a:ext uri="{FF2B5EF4-FFF2-40B4-BE49-F238E27FC236}">
              <a16:creationId xmlns:a16="http://schemas.microsoft.com/office/drawing/2014/main" id="{00000000-0008-0000-0300-000081010000}"/>
            </a:ext>
          </a:extLst>
        </xdr:cNvPr>
        <xdr:cNvSpPr txBox="1"/>
      </xdr:nvSpPr>
      <xdr:spPr>
        <a:xfrm>
          <a:off x="17106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102447</xdr:rowOff>
    </xdr:from>
    <xdr:to>
      <xdr:col>81</xdr:col>
      <xdr:colOff>133350</xdr:colOff>
      <xdr:row>37</xdr:row>
      <xdr:rowOff>102447</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105410</xdr:rowOff>
    </xdr:from>
    <xdr:to>
      <xdr:col>81</xdr:col>
      <xdr:colOff>44450</xdr:colOff>
      <xdr:row>39</xdr:row>
      <xdr:rowOff>153670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179800" y="679196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120667</xdr:rowOff>
    </xdr:from>
    <xdr:ext cx="762000" cy="259045"/>
    <xdr:sp macro="" textlink="">
      <xdr:nvSpPr>
        <xdr:cNvPr id="388" name="公債費負担の状況平均値テキスト">
          <a:extLst>
            <a:ext uri="{FF2B5EF4-FFF2-40B4-BE49-F238E27FC236}">
              <a16:creationId xmlns:a16="http://schemas.microsoft.com/office/drawing/2014/main" id="{00000000-0008-0000-0300-000084010000}"/>
            </a:ext>
          </a:extLst>
        </xdr:cNvPr>
        <xdr:cNvSpPr txBox="1"/>
      </xdr:nvSpPr>
      <xdr:spPr>
        <a:xfrm>
          <a:off x="17106900" y="69786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148590</xdr:rowOff>
    </xdr:from>
    <xdr:to>
      <xdr:col>81</xdr:col>
      <xdr:colOff>95250</xdr:colOff>
      <xdr:row>41</xdr:row>
      <xdr:rowOff>78740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9672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49106</xdr:rowOff>
    </xdr:from>
    <xdr:to>
      <xdr:col>77</xdr:col>
      <xdr:colOff>44450</xdr:colOff>
      <xdr:row>39</xdr:row>
      <xdr:rowOff>105410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5290800" y="673565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148590</xdr:rowOff>
    </xdr:from>
    <xdr:to>
      <xdr:col>77</xdr:col>
      <xdr:colOff>95250</xdr:colOff>
      <xdr:row>41</xdr:row>
      <xdr:rowOff>78740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129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63517</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7092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8890</xdr:rowOff>
    </xdr:from>
    <xdr:to>
      <xdr:col>72</xdr:col>
      <xdr:colOff>203200</xdr:colOff>
      <xdr:row>39</xdr:row>
      <xdr:rowOff>49106</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a:off x="14401800" y="669544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33444</xdr:rowOff>
    </xdr:from>
    <xdr:to>
      <xdr:col>73</xdr:col>
      <xdr:colOff>44450</xdr:colOff>
      <xdr:row>41</xdr:row>
      <xdr:rowOff>135044</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5240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119821</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156210</xdr:rowOff>
    </xdr:from>
    <xdr:to>
      <xdr:col>68</xdr:col>
      <xdr:colOff>152400</xdr:colOff>
      <xdr:row>39</xdr:row>
      <xdr:rowOff>8890</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a:off x="13512800" y="667131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41487</xdr:rowOff>
    </xdr:from>
    <xdr:to>
      <xdr:col>68</xdr:col>
      <xdr:colOff>203200</xdr:colOff>
      <xdr:row>41</xdr:row>
      <xdr:rowOff>143087</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4351000" y="707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127864</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020800" y="715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25400</xdr:rowOff>
    </xdr:from>
    <xdr:to>
      <xdr:col>64</xdr:col>
      <xdr:colOff>152400</xdr:colOff>
      <xdr:row>41</xdr:row>
      <xdr:rowOff>127000</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3462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111777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131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102870</xdr:rowOff>
    </xdr:from>
    <xdr:to>
      <xdr:col>81</xdr:col>
      <xdr:colOff>95250</xdr:colOff>
      <xdr:row>40</xdr:row>
      <xdr:rowOff>33020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9672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119397</xdr:rowOff>
    </xdr:from>
    <xdr:ext cx="762000" cy="259045"/>
    <xdr:sp macro="" textlink="">
      <xdr:nvSpPr>
        <xdr:cNvPr id="407" name="公債費負担の状況該当値テキスト">
          <a:extLst>
            <a:ext uri="{FF2B5EF4-FFF2-40B4-BE49-F238E27FC236}">
              <a16:creationId xmlns:a16="http://schemas.microsoft.com/office/drawing/2014/main" id="{00000000-0008-0000-0300-000097010000}"/>
            </a:ext>
          </a:extLst>
        </xdr:cNvPr>
        <xdr:cNvSpPr txBox="1"/>
      </xdr:nvSpPr>
      <xdr:spPr>
        <a:xfrm>
          <a:off x="17106900" y="663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54610</xdr:rowOff>
    </xdr:from>
    <xdr:to>
      <xdr:col>77</xdr:col>
      <xdr:colOff>95250</xdr:colOff>
      <xdr:row>39</xdr:row>
      <xdr:rowOff>156210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129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166387</xdr:rowOff>
    </xdr:from>
    <xdr:ext cx="7366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798800" y="651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169756</xdr:rowOff>
    </xdr:from>
    <xdr:to>
      <xdr:col>73</xdr:col>
      <xdr:colOff>44450</xdr:colOff>
      <xdr:row>39</xdr:row>
      <xdr:rowOff>99906</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5240000" y="668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110083</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909800" y="645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129540</xdr:rowOff>
    </xdr:from>
    <xdr:to>
      <xdr:col>68</xdr:col>
      <xdr:colOff>203200</xdr:colOff>
      <xdr:row>39</xdr:row>
      <xdr:rowOff>59690</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4351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69867</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020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105410</xdr:rowOff>
    </xdr:from>
    <xdr:to>
      <xdr:col>64</xdr:col>
      <xdr:colOff>152400</xdr:colOff>
      <xdr:row>39</xdr:row>
      <xdr:rowOff>35560</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34620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45737</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131800" y="638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は無し（－）となっており、健全な数値を示している。主な要因として、起債抑制を行ってきたことにより、将来負担である地方債現在高が比較的小さく表れているため、将来負担額が基金や基準財政需要額算入見込額などの充当可能財源等を下回ったことがあげられる。今後、斎場施設長寿命化事業等の大規模事業が予定されており、大幅な基金残高の減少、地方債残高の増加が見込まれるが、将来負担比率に目を配りながら健全な財政運営に努め、住民サービスの提供と施設長寿命化を含む社会資本整備等を行う。</a:t>
          </a:r>
        </a:p>
      </xdr:txBody>
    </xdr:sp>
    <xdr:clientData/>
  </xdr:twoCellAnchor>
  <xdr:oneCellAnchor>
    <xdr:from>
      <xdr:col>61</xdr:col>
      <xdr:colOff>6350</xdr:colOff>
      <xdr:row>10</xdr:row>
      <xdr:rowOff>63500</xdr:rowOff>
    </xdr:from>
    <xdr:ext cx="298543" cy="225703"/>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a:extLst>
            <a:ext uri="{FF2B5EF4-FFF2-40B4-BE49-F238E27FC236}">
              <a16:creationId xmlns:a16="http://schemas.microsoft.com/office/drawing/2014/main" id="{00000000-0008-0000-0300-0000B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65871</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7018000" y="2370667"/>
          <a:ext cx="0" cy="1467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37948</xdr:rowOff>
    </xdr:from>
    <xdr:ext cx="762000" cy="259045"/>
    <xdr:sp macro="" textlink="">
      <xdr:nvSpPr>
        <xdr:cNvPr id="445" name="将来負担の状況最小値テキスト">
          <a:extLst>
            <a:ext uri="{FF2B5EF4-FFF2-40B4-BE49-F238E27FC236}">
              <a16:creationId xmlns:a16="http://schemas.microsoft.com/office/drawing/2014/main" id="{00000000-0008-0000-0300-0000BD010000}"/>
            </a:ext>
          </a:extLst>
        </xdr:cNvPr>
        <xdr:cNvSpPr txBox="1"/>
      </xdr:nvSpPr>
      <xdr:spPr>
        <a:xfrm>
          <a:off x="17106900" y="380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65871</xdr:rowOff>
    </xdr:from>
    <xdr:to>
      <xdr:col>81</xdr:col>
      <xdr:colOff>133350</xdr:colOff>
      <xdr:row>22</xdr:row>
      <xdr:rowOff>65871</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383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7" name="将来負担の状況最大値テキスト">
          <a:extLst>
            <a:ext uri="{FF2B5EF4-FFF2-40B4-BE49-F238E27FC236}">
              <a16:creationId xmlns:a16="http://schemas.microsoft.com/office/drawing/2014/main" id="{00000000-0008-0000-0300-0000BF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115375</xdr:rowOff>
    </xdr:from>
    <xdr:ext cx="762000" cy="259045"/>
    <xdr:sp macro="" textlink="">
      <xdr:nvSpPr>
        <xdr:cNvPr id="449" name="将来負担の状況平均値テキスト">
          <a:extLst>
            <a:ext uri="{FF2B5EF4-FFF2-40B4-BE49-F238E27FC236}">
              <a16:creationId xmlns:a16="http://schemas.microsoft.com/office/drawing/2014/main" id="{00000000-0008-0000-0300-0000C1010000}"/>
            </a:ext>
          </a:extLst>
        </xdr:cNvPr>
        <xdr:cNvSpPr txBox="1"/>
      </xdr:nvSpPr>
      <xdr:spPr>
        <a:xfrm>
          <a:off x="17106900" y="2344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143298</xdr:rowOff>
    </xdr:from>
    <xdr:to>
      <xdr:col>81</xdr:col>
      <xdr:colOff>95250</xdr:colOff>
      <xdr:row>14</xdr:row>
      <xdr:rowOff>73448</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967200" y="2372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7239</xdr:rowOff>
    </xdr:from>
    <xdr:to>
      <xdr:col>77</xdr:col>
      <xdr:colOff>95250</xdr:colOff>
      <xdr:row>14</xdr:row>
      <xdr:rowOff>108839</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40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119016</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176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3217</xdr:rowOff>
    </xdr:from>
    <xdr:to>
      <xdr:col>73</xdr:col>
      <xdr:colOff>44450</xdr:colOff>
      <xdr:row>14</xdr:row>
      <xdr:rowOff>104817</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5240000" y="240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114994</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909800" y="2172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11261</xdr:rowOff>
    </xdr:from>
    <xdr:to>
      <xdr:col>68</xdr:col>
      <xdr:colOff>203200</xdr:colOff>
      <xdr:row>14</xdr:row>
      <xdr:rowOff>112861</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41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123038</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18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32173</xdr:rowOff>
    </xdr:from>
    <xdr:to>
      <xdr:col>64</xdr:col>
      <xdr:colOff>152400</xdr:colOff>
      <xdr:row>14</xdr:row>
      <xdr:rowOff>133773</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432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143950</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201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127775</xdr:colOff>
      <xdr:row>26</xdr:row>
      <xdr:rowOff>46463</xdr:rowOff>
    </xdr:from>
    <xdr:ext cx="9099176" cy="425758"/>
    <xdr:sp macro="" textlink="">
      <xdr:nvSpPr>
        <xdr:cNvPr id="464" name="テキスト ボックス 463">
          <a:extLst>
            <a:ext uri="{FF2B5EF4-FFF2-40B4-BE49-F238E27FC236}">
              <a16:creationId xmlns:a16="http://schemas.microsoft.com/office/drawing/2014/main" id="{B7833EC5-7802-49C9-93AF-5F55205E114C}"/>
            </a:ext>
          </a:extLst>
        </xdr:cNvPr>
        <xdr:cNvSpPr txBox="1"/>
      </xdr:nvSpPr>
      <xdr:spPr>
        <a:xfrm>
          <a:off x="755031" y="4576646"/>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chemeClr val="tx1"/>
              </a:solidFill>
              <a:latin typeface="ＭＳ Ｐゴシック" panose="020B0600070205080204" pitchFamily="50" charset="-128"/>
              <a:ea typeface="ＭＳ Ｐゴシック" panose="020B0600070205080204" pitchFamily="50" charset="-128"/>
            </a:rPr>
            <a:t>1,000</a:t>
          </a:r>
          <a:r>
            <a:rPr kumimoji="1" lang="ja-JP" altLang="en-US" sz="1000">
              <a:solidFill>
                <a:schemeClr val="tx1"/>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chemeClr val="tx1"/>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chemeClr val="tx1"/>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pPr algn="l"/>
          <a:r>
            <a:rPr kumimoji="1" lang="en-US" altLang="ja-JP" sz="1000">
              <a:solidFill>
                <a:schemeClr val="tx1"/>
              </a:solidFill>
              <a:latin typeface="ＭＳ Ｐゴシック" panose="020B0600070205080204" pitchFamily="50" charset="-128"/>
              <a:ea typeface="ＭＳ Ｐゴシック" panose="020B0600070205080204" pitchFamily="50" charset="-128"/>
            </a:rPr>
            <a:t>   </a:t>
          </a:r>
          <a:r>
            <a:rPr kumimoji="1" lang="ja-JP" altLang="en-US" sz="1000">
              <a:solidFill>
                <a:schemeClr val="tx1"/>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3</a:t>
          </a:r>
          <a:r>
            <a:rPr kumimoji="1" lang="ja-JP" altLang="en-US" sz="1000">
              <a:solidFill>
                <a:schemeClr val="tx1"/>
              </a:solidFill>
              <a:latin typeface="ＭＳ Ｐゴシック" panose="020B0600070205080204" pitchFamily="50" charset="-128"/>
              <a:ea typeface="ＭＳ Ｐゴシック" panose="020B0600070205080204" pitchFamily="50" charset="-128"/>
            </a:rPr>
            <a:t>年度は令和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3</a:t>
          </a:r>
          <a:r>
            <a:rPr kumimoji="1" lang="ja-JP" altLang="en-US" sz="1000">
              <a:solidFill>
                <a:schemeClr val="tx1"/>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三重県菰野町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41,476
40,460
107.01
15,908,595
15,021,848
869,520
9,788,801
10,773,792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当町は単独消防の運営や保育園、小学校の給食を直営で実施しているため、人件費が高い数値を示す要因となっている。</a:t>
          </a:r>
        </a:p>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年度においても、類似団体内平均値と比較すると</a:t>
          </a:r>
          <a:r>
            <a:rPr kumimoji="1" lang="en-US" altLang="ja-JP" sz="1300">
              <a:latin typeface="ＭＳ Ｐゴシック" panose="020B0600070205080204" pitchFamily="50" charset="-128"/>
              <a:ea typeface="ＭＳ Ｐゴシック" panose="020B0600070205080204" pitchFamily="50" charset="-128"/>
            </a:rPr>
            <a:t>7.2</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今後においても事業見直し等を推進し、人件費水準の適正化に努める。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92710</xdr:rowOff>
    </xdr:from>
    <xdr:to>
      <xdr:col>24</xdr:col>
      <xdr:colOff>25400</xdr:colOff>
      <xdr:row>41</xdr:row>
      <xdr:rowOff>100330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505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72407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100330</xdr:rowOff>
    </xdr:from>
    <xdr:to>
      <xdr:col>24</xdr:col>
      <xdr:colOff>114300</xdr:colOff>
      <xdr:row>41</xdr:row>
      <xdr:rowOff>100330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2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7637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92710</xdr:rowOff>
    </xdr:from>
    <xdr:to>
      <xdr:col>24</xdr:col>
      <xdr:colOff>114300</xdr:colOff>
      <xdr:row>33</xdr:row>
      <xdr:rowOff>92710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50800</xdr:rowOff>
    </xdr:from>
    <xdr:to>
      <xdr:col>24</xdr:col>
      <xdr:colOff>25400</xdr:colOff>
      <xdr:row>41</xdr:row>
      <xdr:rowOff>77470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908800"/>
          <a:ext cx="8382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153687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54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88900</xdr:rowOff>
    </xdr:from>
    <xdr:to>
      <xdr:col>19</xdr:col>
      <xdr:colOff>187325</xdr:colOff>
      <xdr:row>41</xdr:row>
      <xdr:rowOff>77470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604000"/>
          <a:ext cx="889000" cy="502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41910</xdr:rowOff>
    </xdr:from>
    <xdr:to>
      <xdr:col>20</xdr:col>
      <xdr:colOff>38100</xdr:colOff>
      <xdr:row>37</xdr:row>
      <xdr:rowOff>143510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153687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54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66040</xdr:rowOff>
    </xdr:from>
    <xdr:to>
      <xdr:col>15</xdr:col>
      <xdr:colOff>98425</xdr:colOff>
      <xdr:row>38</xdr:row>
      <xdr:rowOff>88900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5811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125730</xdr:rowOff>
    </xdr:from>
    <xdr:to>
      <xdr:col>15</xdr:col>
      <xdr:colOff>149225</xdr:colOff>
      <xdr:row>36</xdr:row>
      <xdr:rowOff>55880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66057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66040</xdr:rowOff>
    </xdr:from>
    <xdr:to>
      <xdr:col>11</xdr:col>
      <xdr:colOff>9525</xdr:colOff>
      <xdr:row>38</xdr:row>
      <xdr:rowOff>111760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5811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118110</xdr:rowOff>
    </xdr:from>
    <xdr:to>
      <xdr:col>11</xdr:col>
      <xdr:colOff>60325</xdr:colOff>
      <xdr:row>36</xdr:row>
      <xdr:rowOff>48260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58437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163830</xdr:rowOff>
    </xdr:from>
    <xdr:to>
      <xdr:col>6</xdr:col>
      <xdr:colOff>171450</xdr:colOff>
      <xdr:row>36</xdr:row>
      <xdr:rowOff>93980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104157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0</xdr:rowOff>
    </xdr:from>
    <xdr:to>
      <xdr:col>24</xdr:col>
      <xdr:colOff>76200</xdr:colOff>
      <xdr:row>40</xdr:row>
      <xdr:rowOff>101600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143527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41</xdr:row>
      <xdr:rowOff>26670</xdr:rowOff>
    </xdr:from>
    <xdr:to>
      <xdr:col>20</xdr:col>
      <xdr:colOff>38100</xdr:colOff>
      <xdr:row>41</xdr:row>
      <xdr:rowOff>128270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705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113047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7142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38100</xdr:rowOff>
    </xdr:from>
    <xdr:to>
      <xdr:col>15</xdr:col>
      <xdr:colOff>149225</xdr:colOff>
      <xdr:row>38</xdr:row>
      <xdr:rowOff>139700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124477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15240</xdr:rowOff>
    </xdr:from>
    <xdr:to>
      <xdr:col>11</xdr:col>
      <xdr:colOff>60325</xdr:colOff>
      <xdr:row>38</xdr:row>
      <xdr:rowOff>116840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101617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61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60960</xdr:rowOff>
    </xdr:from>
    <xdr:to>
      <xdr:col>6</xdr:col>
      <xdr:colOff>171450</xdr:colOff>
      <xdr:row>38</xdr:row>
      <xdr:rowOff>162560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147337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66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年度においては、類似団体内平均値に比べ</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ポイント上回っている。令和元年度までは消防や清掃関係の町単独での実施、保育園や幼稚園における障がい児加配等により賃金等の物件費が高い数値を示していたため、令和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年度より人件費へ変更になったことで類似団体内平均値に近づいた。今後においては、各種事業の見直しを行い、行政コストの削減に努める。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20</xdr:row>
      <xdr:rowOff>67128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124529"/>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39205</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67128</xdr:rowOff>
    </xdr:from>
    <xdr:to>
      <xdr:col>82</xdr:col>
      <xdr:colOff>196850</xdr:colOff>
      <xdr:row>20</xdr:row>
      <xdr:rowOff>67128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49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124279</xdr:rowOff>
    </xdr:from>
    <xdr:to>
      <xdr:col>82</xdr:col>
      <xdr:colOff>107950</xdr:colOff>
      <xdr:row>17</xdr:row>
      <xdr:rowOff>146050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3038929"/>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149877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550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146050</xdr:rowOff>
    </xdr:from>
    <xdr:to>
      <xdr:col>78</xdr:col>
      <xdr:colOff>69850</xdr:colOff>
      <xdr:row>21</xdr:row>
      <xdr:rowOff>91622</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3060700"/>
          <a:ext cx="889000" cy="63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59871</xdr:rowOff>
    </xdr:from>
    <xdr:to>
      <xdr:col>78</xdr:col>
      <xdr:colOff>120650</xdr:colOff>
      <xdr:row>16</xdr:row>
      <xdr:rowOff>161471</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198</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71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21</xdr:row>
      <xdr:rowOff>15422</xdr:rowOff>
    </xdr:from>
    <xdr:to>
      <xdr:col>73</xdr:col>
      <xdr:colOff>180975</xdr:colOff>
      <xdr:row>21</xdr:row>
      <xdr:rowOff>91622</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3615872"/>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62593</xdr:rowOff>
    </xdr:from>
    <xdr:to>
      <xdr:col>74</xdr:col>
      <xdr:colOff>31750</xdr:colOff>
      <xdr:row>17</xdr:row>
      <xdr:rowOff>164193</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2920</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74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21</xdr:row>
      <xdr:rowOff>15422</xdr:rowOff>
    </xdr:from>
    <xdr:to>
      <xdr:col>69</xdr:col>
      <xdr:colOff>92075</xdr:colOff>
      <xdr:row>21</xdr:row>
      <xdr:rowOff>69850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36158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40821</xdr:rowOff>
    </xdr:from>
    <xdr:to>
      <xdr:col>69</xdr:col>
      <xdr:colOff>142875</xdr:colOff>
      <xdr:row>17</xdr:row>
      <xdr:rowOff>142421</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5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152598</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72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157843</xdr:rowOff>
    </xdr:from>
    <xdr:to>
      <xdr:col>65</xdr:col>
      <xdr:colOff>53975</xdr:colOff>
      <xdr:row>17</xdr:row>
      <xdr:rowOff>87993</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98170</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6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73479</xdr:rowOff>
    </xdr:from>
    <xdr:to>
      <xdr:col>82</xdr:col>
      <xdr:colOff>158750</xdr:colOff>
      <xdr:row>18</xdr:row>
      <xdr:rowOff>3629</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98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45556</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960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95250</xdr:rowOff>
    </xdr:from>
    <xdr:to>
      <xdr:col>78</xdr:col>
      <xdr:colOff>120650</xdr:colOff>
      <xdr:row>18</xdr:row>
      <xdr:rowOff>25400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10177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09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21</xdr:row>
      <xdr:rowOff>40822</xdr:rowOff>
    </xdr:from>
    <xdr:to>
      <xdr:col>74</xdr:col>
      <xdr:colOff>31750</xdr:colOff>
      <xdr:row>21</xdr:row>
      <xdr:rowOff>142422</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64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21</xdr:row>
      <xdr:rowOff>127199</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72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136072</xdr:rowOff>
    </xdr:from>
    <xdr:to>
      <xdr:col>69</xdr:col>
      <xdr:colOff>142875</xdr:colOff>
      <xdr:row>21</xdr:row>
      <xdr:rowOff>66222</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56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21</xdr:row>
      <xdr:rowOff>50999</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651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21</xdr:row>
      <xdr:rowOff>19050</xdr:rowOff>
    </xdr:from>
    <xdr:to>
      <xdr:col>65</xdr:col>
      <xdr:colOff>53975</xdr:colOff>
      <xdr:row>21</xdr:row>
      <xdr:rowOff>120650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61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21</xdr:row>
      <xdr:rowOff>105427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70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年度においては、類似団体内平均値を</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下回っている。しかし、今後、高齢化による社会保障費の増大により、高い数値で推移することが予測されるため、国・県の動向を見極めながら事業や施策を取捨選択し、住民に必要なサービスを提供していくよう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50800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1860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12700</xdr:rowOff>
    </xdr:from>
    <xdr:to>
      <xdr:col>24</xdr:col>
      <xdr:colOff>25400</xdr:colOff>
      <xdr:row>55</xdr:row>
      <xdr:rowOff>165100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44245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105427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706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133350</xdr:rowOff>
    </xdr:from>
    <xdr:to>
      <xdr:col>24</xdr:col>
      <xdr:colOff>76200</xdr:colOff>
      <xdr:row>57</xdr:row>
      <xdr:rowOff>63500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165100</xdr:rowOff>
    </xdr:from>
    <xdr:to>
      <xdr:col>19</xdr:col>
      <xdr:colOff>187325</xdr:colOff>
      <xdr:row>56</xdr:row>
      <xdr:rowOff>12700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5948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38100</xdr:rowOff>
    </xdr:from>
    <xdr:to>
      <xdr:col>20</xdr:col>
      <xdr:colOff>38100</xdr:colOff>
      <xdr:row>57</xdr:row>
      <xdr:rowOff>139700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124477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897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146050</xdr:rowOff>
    </xdr:from>
    <xdr:to>
      <xdr:col>15</xdr:col>
      <xdr:colOff>98425</xdr:colOff>
      <xdr:row>56</xdr:row>
      <xdr:rowOff>12700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575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76200</xdr:rowOff>
    </xdr:from>
    <xdr:to>
      <xdr:col>15</xdr:col>
      <xdr:colOff>149225</xdr:colOff>
      <xdr:row>58</xdr:row>
      <xdr:rowOff>6350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162577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146050</xdr:rowOff>
    </xdr:from>
    <xdr:to>
      <xdr:col>11</xdr:col>
      <xdr:colOff>9525</xdr:colOff>
      <xdr:row>56</xdr:row>
      <xdr:rowOff>31750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95758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38100</xdr:rowOff>
    </xdr:from>
    <xdr:to>
      <xdr:col>11</xdr:col>
      <xdr:colOff>60325</xdr:colOff>
      <xdr:row>57</xdr:row>
      <xdr:rowOff>139700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124477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38100</xdr:rowOff>
    </xdr:from>
    <xdr:to>
      <xdr:col>6</xdr:col>
      <xdr:colOff>171450</xdr:colOff>
      <xdr:row>57</xdr:row>
      <xdr:rowOff>139700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124477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133350</xdr:rowOff>
    </xdr:from>
    <xdr:to>
      <xdr:col>24</xdr:col>
      <xdr:colOff>76200</xdr:colOff>
      <xdr:row>55</xdr:row>
      <xdr:rowOff>63500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149877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114300</xdr:rowOff>
    </xdr:from>
    <xdr:to>
      <xdr:col>20</xdr:col>
      <xdr:colOff>38100</xdr:colOff>
      <xdr:row>56</xdr:row>
      <xdr:rowOff>44450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54627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31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95250</xdr:rowOff>
    </xdr:from>
    <xdr:to>
      <xdr:col>11</xdr:col>
      <xdr:colOff>60325</xdr:colOff>
      <xdr:row>56</xdr:row>
      <xdr:rowOff>25400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35577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152400</xdr:rowOff>
    </xdr:from>
    <xdr:to>
      <xdr:col>6</xdr:col>
      <xdr:colOff>171450</xdr:colOff>
      <xdr:row>56</xdr:row>
      <xdr:rowOff>82550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92727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年度においては、類似団体内平均値に比べ</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ポイント下回っている。特別会計への繰出金の割合が大きく占めているため、負担区分に基づいた適正な繰出金の支出に努めるが、今後は高齢社会による介護保険特別会計への繰出金の増大が懸念される。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23585</xdr:rowOff>
    </xdr:from>
    <xdr:to>
      <xdr:col>82</xdr:col>
      <xdr:colOff>107950</xdr:colOff>
      <xdr:row>61</xdr:row>
      <xdr:rowOff>58965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8938985"/>
          <a:ext cx="0" cy="1578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31042</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8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58965</xdr:rowOff>
    </xdr:from>
    <xdr:to>
      <xdr:col>82</xdr:col>
      <xdr:colOff>196850</xdr:colOff>
      <xdr:row>61</xdr:row>
      <xdr:rowOff>58965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517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109962</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6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23585</xdr:rowOff>
    </xdr:from>
    <xdr:to>
      <xdr:col>82</xdr:col>
      <xdr:colOff>196850</xdr:colOff>
      <xdr:row>52</xdr:row>
      <xdr:rowOff>23585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893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34472</xdr:rowOff>
    </xdr:from>
    <xdr:to>
      <xdr:col>82</xdr:col>
      <xdr:colOff>107950</xdr:colOff>
      <xdr:row>57</xdr:row>
      <xdr:rowOff>80735</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9635672"/>
          <a:ext cx="838200" cy="217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159855</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589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16328</xdr:rowOff>
    </xdr:from>
    <xdr:to>
      <xdr:col>82</xdr:col>
      <xdr:colOff>158750</xdr:colOff>
      <xdr:row>56</xdr:row>
      <xdr:rowOff>117928</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80735</xdr:rowOff>
    </xdr:from>
    <xdr:to>
      <xdr:col>78</xdr:col>
      <xdr:colOff>69850</xdr:colOff>
      <xdr:row>57</xdr:row>
      <xdr:rowOff>135165</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9853385"/>
          <a:ext cx="8890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125185</xdr:rowOff>
    </xdr:from>
    <xdr:to>
      <xdr:col>78</xdr:col>
      <xdr:colOff>120650</xdr:colOff>
      <xdr:row>57</xdr:row>
      <xdr:rowOff>55335</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65512</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495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58965</xdr:rowOff>
    </xdr:from>
    <xdr:to>
      <xdr:col>73</xdr:col>
      <xdr:colOff>180975</xdr:colOff>
      <xdr:row>57</xdr:row>
      <xdr:rowOff>135165</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83161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40822</xdr:rowOff>
    </xdr:from>
    <xdr:to>
      <xdr:col>74</xdr:col>
      <xdr:colOff>31750</xdr:colOff>
      <xdr:row>57</xdr:row>
      <xdr:rowOff>142422</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81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152599</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58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15422</xdr:rowOff>
    </xdr:from>
    <xdr:to>
      <xdr:col>69</xdr:col>
      <xdr:colOff>92075</xdr:colOff>
      <xdr:row>57</xdr:row>
      <xdr:rowOff>58965</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788072"/>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149678</xdr:rowOff>
    </xdr:from>
    <xdr:to>
      <xdr:col>69</xdr:col>
      <xdr:colOff>142875</xdr:colOff>
      <xdr:row>58</xdr:row>
      <xdr:rowOff>79828</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64605</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117022</xdr:rowOff>
    </xdr:from>
    <xdr:to>
      <xdr:col>65</xdr:col>
      <xdr:colOff>53975</xdr:colOff>
      <xdr:row>58</xdr:row>
      <xdr:rowOff>47172</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31949</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155122</xdr:rowOff>
    </xdr:from>
    <xdr:to>
      <xdr:col>82</xdr:col>
      <xdr:colOff>158750</xdr:colOff>
      <xdr:row>56</xdr:row>
      <xdr:rowOff>85272</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199</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29935</xdr:rowOff>
    </xdr:from>
    <xdr:to>
      <xdr:col>78</xdr:col>
      <xdr:colOff>120650</xdr:colOff>
      <xdr:row>57</xdr:row>
      <xdr:rowOff>131535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116312</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888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84365</xdr:rowOff>
    </xdr:from>
    <xdr:to>
      <xdr:col>74</xdr:col>
      <xdr:colOff>31750</xdr:colOff>
      <xdr:row>58</xdr:row>
      <xdr:rowOff>14515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170742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8165</xdr:rowOff>
    </xdr:from>
    <xdr:to>
      <xdr:col>69</xdr:col>
      <xdr:colOff>142875</xdr:colOff>
      <xdr:row>57</xdr:row>
      <xdr:rowOff>109765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119942</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136072</xdr:rowOff>
    </xdr:from>
    <xdr:to>
      <xdr:col>65</xdr:col>
      <xdr:colOff>53975</xdr:colOff>
      <xdr:row>57</xdr:row>
      <xdr:rowOff>66222</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76399</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50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年度においては、類似団体内平均値を</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ポイント下回っている。下水道事業については今後も未普及区域解消のため、整備を継続して行っていくことが計画されており、補助費等が上昇していくことが予測されている。今後もより一層、公益性や事業効果の観点から補助金等の見直しを行う必要がある。</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113284</xdr:rowOff>
    </xdr:from>
    <xdr:to>
      <xdr:col>82</xdr:col>
      <xdr:colOff>107950</xdr:colOff>
      <xdr:row>40</xdr:row>
      <xdr:rowOff>108712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942584"/>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80789</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108712</xdr:rowOff>
    </xdr:from>
    <xdr:to>
      <xdr:col>82</xdr:col>
      <xdr:colOff>196850</xdr:colOff>
      <xdr:row>40</xdr:row>
      <xdr:rowOff>108712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28211</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68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113284</xdr:rowOff>
    </xdr:from>
    <xdr:to>
      <xdr:col>82</xdr:col>
      <xdr:colOff>196850</xdr:colOff>
      <xdr:row>34</xdr:row>
      <xdr:rowOff>113284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942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120142</xdr:rowOff>
    </xdr:from>
    <xdr:to>
      <xdr:col>82</xdr:col>
      <xdr:colOff>107950</xdr:colOff>
      <xdr:row>35</xdr:row>
      <xdr:rowOff>124714</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5671800" y="612089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93997</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121920</xdr:rowOff>
    </xdr:from>
    <xdr:to>
      <xdr:col>82</xdr:col>
      <xdr:colOff>158750</xdr:colOff>
      <xdr:row>37</xdr:row>
      <xdr:rowOff>52070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124714</xdr:rowOff>
    </xdr:from>
    <xdr:to>
      <xdr:col>78</xdr:col>
      <xdr:colOff>69850</xdr:colOff>
      <xdr:row>36</xdr:row>
      <xdr:rowOff>17272</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4782800" y="612546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762</xdr:rowOff>
    </xdr:from>
    <xdr:to>
      <xdr:col>78</xdr:col>
      <xdr:colOff>120650</xdr:colOff>
      <xdr:row>37</xdr:row>
      <xdr:rowOff>102362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87139</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17272</xdr:rowOff>
    </xdr:from>
    <xdr:to>
      <xdr:col>73</xdr:col>
      <xdr:colOff>180975</xdr:colOff>
      <xdr:row>36</xdr:row>
      <xdr:rowOff>17272</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893800" y="61894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xdr:rowOff>
    </xdr:from>
    <xdr:to>
      <xdr:col>74</xdr:col>
      <xdr:colOff>31750</xdr:colOff>
      <xdr:row>37</xdr:row>
      <xdr:rowOff>102362</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87139</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17272</xdr:rowOff>
    </xdr:from>
    <xdr:to>
      <xdr:col>69</xdr:col>
      <xdr:colOff>92075</xdr:colOff>
      <xdr:row>36</xdr:row>
      <xdr:rowOff>30988</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004800" y="61894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121920</xdr:rowOff>
    </xdr:from>
    <xdr:to>
      <xdr:col>69</xdr:col>
      <xdr:colOff>142875</xdr:colOff>
      <xdr:row>37</xdr:row>
      <xdr:rowOff>52070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36847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32275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69342</xdr:rowOff>
    </xdr:from>
    <xdr:to>
      <xdr:col>82</xdr:col>
      <xdr:colOff>158750</xdr:colOff>
      <xdr:row>35</xdr:row>
      <xdr:rowOff>170942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85869</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5915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73914</xdr:rowOff>
    </xdr:from>
    <xdr:to>
      <xdr:col>78</xdr:col>
      <xdr:colOff>120650</xdr:colOff>
      <xdr:row>36</xdr:row>
      <xdr:rowOff>4064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14241</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5843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137922</xdr:rowOff>
    </xdr:from>
    <xdr:to>
      <xdr:col>74</xdr:col>
      <xdr:colOff>31750</xdr:colOff>
      <xdr:row>36</xdr:row>
      <xdr:rowOff>68072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78249</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137922</xdr:rowOff>
    </xdr:from>
    <xdr:to>
      <xdr:col>69</xdr:col>
      <xdr:colOff>142875</xdr:colOff>
      <xdr:row>36</xdr:row>
      <xdr:rowOff>68072</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78249</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151638</xdr:rowOff>
    </xdr:from>
    <xdr:to>
      <xdr:col>65</xdr:col>
      <xdr:colOff>53975</xdr:colOff>
      <xdr:row>36</xdr:row>
      <xdr:rowOff>81788</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91965</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年度においては、類似団体内平均値を</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ポイントと大きく下回っており、今後も起債の抑制に努める。清掃センター整備事業などの高額な地方債の償還が始まり上昇した。将来の公債費の推移を予測しながら、最少の経費で最大の効果をあげることができるよう事業を遂行する。</a:t>
          </a: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113284</xdr:rowOff>
    </xdr:from>
    <xdr:to>
      <xdr:col>24</xdr:col>
      <xdr:colOff>25400</xdr:colOff>
      <xdr:row>81</xdr:row>
      <xdr:rowOff>88137</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457684"/>
          <a:ext cx="0" cy="1517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60214</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947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88137</xdr:rowOff>
    </xdr:from>
    <xdr:to>
      <xdr:col>24</xdr:col>
      <xdr:colOff>114300</xdr:colOff>
      <xdr:row>81</xdr:row>
      <xdr:rowOff>88137</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975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28211</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20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113284</xdr:rowOff>
    </xdr:from>
    <xdr:to>
      <xdr:col>24</xdr:col>
      <xdr:colOff>114300</xdr:colOff>
      <xdr:row>72</xdr:row>
      <xdr:rowOff>113284</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45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74422</xdr:rowOff>
    </xdr:from>
    <xdr:to>
      <xdr:col>24</xdr:col>
      <xdr:colOff>25400</xdr:colOff>
      <xdr:row>75</xdr:row>
      <xdr:rowOff>92710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987800" y="1293317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116857</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147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144780</xdr:rowOff>
    </xdr:from>
    <xdr:to>
      <xdr:col>24</xdr:col>
      <xdr:colOff>76200</xdr:colOff>
      <xdr:row>77</xdr:row>
      <xdr:rowOff>74930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117856</xdr:rowOff>
    </xdr:from>
    <xdr:to>
      <xdr:col>19</xdr:col>
      <xdr:colOff>187325</xdr:colOff>
      <xdr:row>75</xdr:row>
      <xdr:rowOff>74422</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098800" y="12805156"/>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153924</xdr:rowOff>
    </xdr:from>
    <xdr:to>
      <xdr:col>20</xdr:col>
      <xdr:colOff>38100</xdr:colOff>
      <xdr:row>77</xdr:row>
      <xdr:rowOff>84074</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68851</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270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108712</xdr:rowOff>
    </xdr:from>
    <xdr:to>
      <xdr:col>15</xdr:col>
      <xdr:colOff>98425</xdr:colOff>
      <xdr:row>74</xdr:row>
      <xdr:rowOff>117856</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2209800" y="127960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72136</xdr:rowOff>
    </xdr:from>
    <xdr:to>
      <xdr:col>11</xdr:col>
      <xdr:colOff>9525</xdr:colOff>
      <xdr:row>74</xdr:row>
      <xdr:rowOff>108712</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1320800" y="1275943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160290</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101346</xdr:rowOff>
    </xdr:from>
    <xdr:to>
      <xdr:col>6</xdr:col>
      <xdr:colOff>171450</xdr:colOff>
      <xdr:row>78</xdr:row>
      <xdr:rowOff>31496</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16273</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41910</xdr:rowOff>
    </xdr:from>
    <xdr:to>
      <xdr:col>24</xdr:col>
      <xdr:colOff>76200</xdr:colOff>
      <xdr:row>75</xdr:row>
      <xdr:rowOff>143510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58437</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23622</xdr:rowOff>
    </xdr:from>
    <xdr:to>
      <xdr:col>20</xdr:col>
      <xdr:colOff>38100</xdr:colOff>
      <xdr:row>75</xdr:row>
      <xdr:rowOff>125222</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28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135399</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2651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67056</xdr:rowOff>
    </xdr:from>
    <xdr:to>
      <xdr:col>15</xdr:col>
      <xdr:colOff>149225</xdr:colOff>
      <xdr:row>74</xdr:row>
      <xdr:rowOff>168656</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275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7383</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252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57912</xdr:rowOff>
    </xdr:from>
    <xdr:to>
      <xdr:col>11</xdr:col>
      <xdr:colOff>60325</xdr:colOff>
      <xdr:row>74</xdr:row>
      <xdr:rowOff>159512</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274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169689</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2514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21336</xdr:rowOff>
    </xdr:from>
    <xdr:to>
      <xdr:col>6</xdr:col>
      <xdr:colOff>171450</xdr:colOff>
      <xdr:row>74</xdr:row>
      <xdr:rowOff>122936</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270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133113</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247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年度においては、類似団体内平均値に比べ</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上回っている。今後においては、高齢社会による社会保障費の増大から更なる財政の硬直化が見込まれるため、財源の確保、行政コストの削減、事業・施策の取捨選択を図り、持続可能な財政運営を行う必要がある。</a:t>
          </a: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40132</xdr:rowOff>
    </xdr:from>
    <xdr:to>
      <xdr:col>82</xdr:col>
      <xdr:colOff>107950</xdr:colOff>
      <xdr:row>79</xdr:row>
      <xdr:rowOff>152146</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727432"/>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124223</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66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152146</xdr:rowOff>
    </xdr:from>
    <xdr:to>
      <xdr:col>82</xdr:col>
      <xdr:colOff>196850</xdr:colOff>
      <xdr:row>79</xdr:row>
      <xdr:rowOff>152146</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6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126509</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47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40132</xdr:rowOff>
    </xdr:from>
    <xdr:to>
      <xdr:col>82</xdr:col>
      <xdr:colOff>196850</xdr:colOff>
      <xdr:row>74</xdr:row>
      <xdr:rowOff>40132</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72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51563</xdr:rowOff>
    </xdr:from>
    <xdr:to>
      <xdr:col>82</xdr:col>
      <xdr:colOff>107950</xdr:colOff>
      <xdr:row>78</xdr:row>
      <xdr:rowOff>140715</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5671800" y="13253213"/>
          <a:ext cx="838200" cy="260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60723</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2919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44196</xdr:rowOff>
    </xdr:from>
    <xdr:to>
      <xdr:col>82</xdr:col>
      <xdr:colOff>158750</xdr:colOff>
      <xdr:row>76</xdr:row>
      <xdr:rowOff>145796</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140715</xdr:rowOff>
    </xdr:from>
    <xdr:to>
      <xdr:col>78</xdr:col>
      <xdr:colOff>69850</xdr:colOff>
      <xdr:row>79</xdr:row>
      <xdr:rowOff>24130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4782800" y="13513815"/>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73913</xdr:rowOff>
    </xdr:from>
    <xdr:to>
      <xdr:col>78</xdr:col>
      <xdr:colOff>120650</xdr:colOff>
      <xdr:row>78</xdr:row>
      <xdr:rowOff>4063</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14240</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044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108713</xdr:rowOff>
    </xdr:from>
    <xdr:to>
      <xdr:col>73</xdr:col>
      <xdr:colOff>180975</xdr:colOff>
      <xdr:row>79</xdr:row>
      <xdr:rowOff>24130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3481813"/>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37337</xdr:rowOff>
    </xdr:from>
    <xdr:to>
      <xdr:col>74</xdr:col>
      <xdr:colOff>31750</xdr:colOff>
      <xdr:row>77</xdr:row>
      <xdr:rowOff>138937</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149114</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108713</xdr:rowOff>
    </xdr:from>
    <xdr:to>
      <xdr:col>69</xdr:col>
      <xdr:colOff>92075</xdr:colOff>
      <xdr:row>78</xdr:row>
      <xdr:rowOff>168148</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004800" y="13481813"/>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9906</xdr:rowOff>
    </xdr:from>
    <xdr:to>
      <xdr:col>69</xdr:col>
      <xdr:colOff>142875</xdr:colOff>
      <xdr:row>77</xdr:row>
      <xdr:rowOff>111506</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121683</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167639</xdr:rowOff>
    </xdr:from>
    <xdr:to>
      <xdr:col>65</xdr:col>
      <xdr:colOff>53975</xdr:colOff>
      <xdr:row>77</xdr:row>
      <xdr:rowOff>97789</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107966</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144290</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317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89915</xdr:rowOff>
    </xdr:from>
    <xdr:to>
      <xdr:col>78</xdr:col>
      <xdr:colOff>120650</xdr:colOff>
      <xdr:row>79</xdr:row>
      <xdr:rowOff>20065</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4842</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3549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144780</xdr:rowOff>
    </xdr:from>
    <xdr:to>
      <xdr:col>74</xdr:col>
      <xdr:colOff>31750</xdr:colOff>
      <xdr:row>79</xdr:row>
      <xdr:rowOff>74930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59707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57913</xdr:rowOff>
    </xdr:from>
    <xdr:to>
      <xdr:col>69</xdr:col>
      <xdr:colOff>142875</xdr:colOff>
      <xdr:row>78</xdr:row>
      <xdr:rowOff>159513</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144290</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117348</xdr:rowOff>
    </xdr:from>
    <xdr:to>
      <xdr:col>65</xdr:col>
      <xdr:colOff>53975</xdr:colOff>
      <xdr:row>79</xdr:row>
      <xdr:rowOff>47498</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32275</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357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三重県菰野町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152108</xdr:rowOff>
    </xdr:from>
    <xdr:to>
      <xdr:col>29</xdr:col>
      <xdr:colOff>127000</xdr:colOff>
      <xdr:row>20</xdr:row>
      <xdr:rowOff>143669</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85683"/>
          <a:ext cx="0" cy="15346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115746</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92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143669</xdr:rowOff>
    </xdr:from>
    <xdr:to>
      <xdr:col>30</xdr:col>
      <xdr:colOff>25400</xdr:colOff>
      <xdr:row>20</xdr:row>
      <xdr:rowOff>143669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6202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67035</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29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152108</xdr:rowOff>
    </xdr:from>
    <xdr:to>
      <xdr:col>30</xdr:col>
      <xdr:colOff>25400</xdr:colOff>
      <xdr:row>11</xdr:row>
      <xdr:rowOff>152108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856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29959</xdr:rowOff>
    </xdr:from>
    <xdr:to>
      <xdr:col>29</xdr:col>
      <xdr:colOff>127000</xdr:colOff>
      <xdr:row>18</xdr:row>
      <xdr:rowOff>94939</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163684"/>
          <a:ext cx="647700" cy="649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117816</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086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101289</xdr:rowOff>
    </xdr:from>
    <xdr:to>
      <xdr:col>29</xdr:col>
      <xdr:colOff>177800</xdr:colOff>
      <xdr:row>18</xdr:row>
      <xdr:rowOff>31439</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635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94939</xdr:rowOff>
    </xdr:from>
    <xdr:to>
      <xdr:col>26</xdr:col>
      <xdr:colOff>50800</xdr:colOff>
      <xdr:row>18</xdr:row>
      <xdr:rowOff>114103</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228664"/>
          <a:ext cx="698500" cy="191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2915</xdr:rowOff>
    </xdr:from>
    <xdr:to>
      <xdr:col>26</xdr:col>
      <xdr:colOff>101600</xdr:colOff>
      <xdr:row>18</xdr:row>
      <xdr:rowOff>104515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1366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114692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905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114103</xdr:rowOff>
    </xdr:from>
    <xdr:to>
      <xdr:col>22</xdr:col>
      <xdr:colOff>114300</xdr:colOff>
      <xdr:row>19</xdr:row>
      <xdr:rowOff>22758</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247828"/>
          <a:ext cx="698500" cy="801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15545</xdr:rowOff>
    </xdr:from>
    <xdr:to>
      <xdr:col>22</xdr:col>
      <xdr:colOff>165100</xdr:colOff>
      <xdr:row>18</xdr:row>
      <xdr:rowOff>117145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149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127322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91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22758</xdr:rowOff>
    </xdr:from>
    <xdr:to>
      <xdr:col>18</xdr:col>
      <xdr:colOff>177800</xdr:colOff>
      <xdr:row>19</xdr:row>
      <xdr:rowOff>27273</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327933"/>
          <a:ext cx="698500" cy="45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28518</xdr:rowOff>
    </xdr:from>
    <xdr:to>
      <xdr:col>19</xdr:col>
      <xdr:colOff>38100</xdr:colOff>
      <xdr:row>18</xdr:row>
      <xdr:rowOff>130118</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162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140295</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9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28423</xdr:rowOff>
    </xdr:from>
    <xdr:to>
      <xdr:col>15</xdr:col>
      <xdr:colOff>101600</xdr:colOff>
      <xdr:row>18</xdr:row>
      <xdr:rowOff>130023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16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140200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931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150609</xdr:rowOff>
    </xdr:from>
    <xdr:to>
      <xdr:col>29</xdr:col>
      <xdr:colOff>177800</xdr:colOff>
      <xdr:row>18</xdr:row>
      <xdr:rowOff>80759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1128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122686</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08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44139</xdr:rowOff>
    </xdr:from>
    <xdr:to>
      <xdr:col>26</xdr:col>
      <xdr:colOff>101600</xdr:colOff>
      <xdr:row>18</xdr:row>
      <xdr:rowOff>145739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1778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130516</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264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63303</xdr:rowOff>
    </xdr:from>
    <xdr:to>
      <xdr:col>22</xdr:col>
      <xdr:colOff>165100</xdr:colOff>
      <xdr:row>18</xdr:row>
      <xdr:rowOff>164903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1970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149680</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28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143408</xdr:rowOff>
    </xdr:from>
    <xdr:to>
      <xdr:col>19</xdr:col>
      <xdr:colOff>38100</xdr:colOff>
      <xdr:row>19</xdr:row>
      <xdr:rowOff>73558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2771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58335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36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147923</xdr:rowOff>
    </xdr:from>
    <xdr:to>
      <xdr:col>15</xdr:col>
      <xdr:colOff>101600</xdr:colOff>
      <xdr:row>19</xdr:row>
      <xdr:rowOff>78073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2816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62850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368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105381</xdr:rowOff>
    </xdr:from>
    <xdr:to>
      <xdr:col>29</xdr:col>
      <xdr:colOff>127000</xdr:colOff>
      <xdr:row>37</xdr:row>
      <xdr:rowOff>296164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029931"/>
          <a:ext cx="0" cy="13909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268241</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39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296164</xdr:rowOff>
    </xdr:from>
    <xdr:to>
      <xdr:col>30</xdr:col>
      <xdr:colOff>25400</xdr:colOff>
      <xdr:row>37</xdr:row>
      <xdr:rowOff>296164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4208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20308</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773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105381</xdr:rowOff>
    </xdr:from>
    <xdr:to>
      <xdr:col>30</xdr:col>
      <xdr:colOff>25400</xdr:colOff>
      <xdr:row>33</xdr:row>
      <xdr:rowOff>105381</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0299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68380</xdr:rowOff>
    </xdr:from>
    <xdr:to>
      <xdr:col>29</xdr:col>
      <xdr:colOff>127000</xdr:colOff>
      <xdr:row>36</xdr:row>
      <xdr:rowOff>98294</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7021630"/>
          <a:ext cx="647700" cy="299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19281</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6296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174204</xdr:rowOff>
    </xdr:from>
    <xdr:to>
      <xdr:col>29</xdr:col>
      <xdr:colOff>177800</xdr:colOff>
      <xdr:row>35</xdr:row>
      <xdr:rowOff>275804</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7845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98294</xdr:rowOff>
    </xdr:from>
    <xdr:to>
      <xdr:col>26</xdr:col>
      <xdr:colOff>50800</xdr:colOff>
      <xdr:row>37</xdr:row>
      <xdr:rowOff>25240</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7051544"/>
          <a:ext cx="698500" cy="983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217050</xdr:rowOff>
    </xdr:from>
    <xdr:to>
      <xdr:col>26</xdr:col>
      <xdr:colOff>101600</xdr:colOff>
      <xdr:row>35</xdr:row>
      <xdr:rowOff>318650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27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328827</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59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25240</xdr:rowOff>
    </xdr:from>
    <xdr:to>
      <xdr:col>22</xdr:col>
      <xdr:colOff>114300</xdr:colOff>
      <xdr:row>37</xdr:row>
      <xdr:rowOff>37127</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7149940"/>
          <a:ext cx="698500" cy="118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157712</xdr:rowOff>
    </xdr:from>
    <xdr:to>
      <xdr:col>22</xdr:col>
      <xdr:colOff>165100</xdr:colOff>
      <xdr:row>35</xdr:row>
      <xdr:rowOff>259312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768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269489</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53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37127</xdr:rowOff>
    </xdr:from>
    <xdr:to>
      <xdr:col>18</xdr:col>
      <xdr:colOff>177800</xdr:colOff>
      <xdr:row>37</xdr:row>
      <xdr:rowOff>74161</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7161827"/>
          <a:ext cx="698500" cy="370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141253</xdr:rowOff>
    </xdr:from>
    <xdr:to>
      <xdr:col>19</xdr:col>
      <xdr:colOff>38100</xdr:colOff>
      <xdr:row>35</xdr:row>
      <xdr:rowOff>242853</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7516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253030</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52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153336</xdr:rowOff>
    </xdr:from>
    <xdr:to>
      <xdr:col>15</xdr:col>
      <xdr:colOff>101600</xdr:colOff>
      <xdr:row>35</xdr:row>
      <xdr:rowOff>254936</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7636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265113</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53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17580</xdr:rowOff>
    </xdr:from>
    <xdr:to>
      <xdr:col>29</xdr:col>
      <xdr:colOff>177800</xdr:colOff>
      <xdr:row>36</xdr:row>
      <xdr:rowOff>119180</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9708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332557</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94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47494</xdr:rowOff>
    </xdr:from>
    <xdr:to>
      <xdr:col>26</xdr:col>
      <xdr:colOff>101600</xdr:colOff>
      <xdr:row>36</xdr:row>
      <xdr:rowOff>149094</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70007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133871</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7087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145890</xdr:rowOff>
    </xdr:from>
    <xdr:to>
      <xdr:col>22</xdr:col>
      <xdr:colOff>165100</xdr:colOff>
      <xdr:row>37</xdr:row>
      <xdr:rowOff>76040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70991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60817</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718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157777</xdr:rowOff>
    </xdr:from>
    <xdr:to>
      <xdr:col>19</xdr:col>
      <xdr:colOff>38100</xdr:colOff>
      <xdr:row>37</xdr:row>
      <xdr:rowOff>87927</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71110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72704</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7197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23361</xdr:rowOff>
    </xdr:from>
    <xdr:to>
      <xdr:col>15</xdr:col>
      <xdr:colOff>101600</xdr:colOff>
      <xdr:row>37</xdr:row>
      <xdr:rowOff>124961</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71480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109738</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7234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三重県菰野町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41,476
40,460
107.01
15,908,595
15,021,848
869,520
9,788,801
10,773,792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106471</xdr:rowOff>
    </xdr:from>
    <xdr:to>
      <xdr:col>24</xdr:col>
      <xdr:colOff>62865</xdr:colOff>
      <xdr:row>38</xdr:row>
      <xdr:rowOff>141643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49971"/>
          <a:ext cx="1270" cy="1406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145470</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6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141643</xdr:rowOff>
    </xdr:from>
    <xdr:to>
      <xdr:col>24</xdr:col>
      <xdr:colOff>152400</xdr:colOff>
      <xdr:row>38</xdr:row>
      <xdr:rowOff>141643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56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53148</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25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106471</xdr:rowOff>
    </xdr:from>
    <xdr:to>
      <xdr:col>24</xdr:col>
      <xdr:colOff>152400</xdr:colOff>
      <xdr:row>30</xdr:row>
      <xdr:rowOff>106471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49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64931</xdr:rowOff>
    </xdr:from>
    <xdr:to>
      <xdr:col>24</xdr:col>
      <xdr:colOff>63500</xdr:colOff>
      <xdr:row>35</xdr:row>
      <xdr:rowOff>122930</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065681"/>
          <a:ext cx="838200" cy="57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127841</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128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149414</xdr:rowOff>
    </xdr:from>
    <xdr:to>
      <xdr:col>24</xdr:col>
      <xdr:colOff>114300</xdr:colOff>
      <xdr:row>36</xdr:row>
      <xdr:rowOff>79564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50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122930</xdr:rowOff>
    </xdr:from>
    <xdr:to>
      <xdr:col>19</xdr:col>
      <xdr:colOff>177800</xdr:colOff>
      <xdr:row>37</xdr:row>
      <xdr:rowOff>48456</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123680"/>
          <a:ext cx="889000" cy="268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54218</xdr:rowOff>
    </xdr:from>
    <xdr:to>
      <xdr:col>20</xdr:col>
      <xdr:colOff>38100</xdr:colOff>
      <xdr:row>36</xdr:row>
      <xdr:rowOff>155818</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226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146945</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319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48456</xdr:rowOff>
    </xdr:from>
    <xdr:to>
      <xdr:col>15</xdr:col>
      <xdr:colOff>50800</xdr:colOff>
      <xdr:row>37</xdr:row>
      <xdr:rowOff>76002</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392106"/>
          <a:ext cx="889000" cy="27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16026</xdr:rowOff>
    </xdr:from>
    <xdr:to>
      <xdr:col>15</xdr:col>
      <xdr:colOff>101600</xdr:colOff>
      <xdr:row>37</xdr:row>
      <xdr:rowOff>117626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3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108753</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452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76002</xdr:rowOff>
    </xdr:from>
    <xdr:to>
      <xdr:col>10</xdr:col>
      <xdr:colOff>114300</xdr:colOff>
      <xdr:row>37</xdr:row>
      <xdr:rowOff>78403</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419652"/>
          <a:ext cx="889000" cy="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14246</xdr:rowOff>
    </xdr:from>
    <xdr:to>
      <xdr:col>10</xdr:col>
      <xdr:colOff>165100</xdr:colOff>
      <xdr:row>37</xdr:row>
      <xdr:rowOff>115846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132373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13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3257</xdr:rowOff>
    </xdr:from>
    <xdr:to>
      <xdr:col>6</xdr:col>
      <xdr:colOff>38100</xdr:colOff>
      <xdr:row>37</xdr:row>
      <xdr:rowOff>104857</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4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121384</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12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14131</xdr:rowOff>
    </xdr:from>
    <xdr:to>
      <xdr:col>24</xdr:col>
      <xdr:colOff>114300</xdr:colOff>
      <xdr:row>35</xdr:row>
      <xdr:rowOff>115731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014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37008</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866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72130</xdr:rowOff>
    </xdr:from>
    <xdr:to>
      <xdr:col>20</xdr:col>
      <xdr:colOff>38100</xdr:colOff>
      <xdr:row>36</xdr:row>
      <xdr:rowOff>2280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07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18807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848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169106</xdr:rowOff>
    </xdr:from>
    <xdr:to>
      <xdr:col>15</xdr:col>
      <xdr:colOff>101600</xdr:colOff>
      <xdr:row>37</xdr:row>
      <xdr:rowOff>99256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34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115783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11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25202</xdr:rowOff>
    </xdr:from>
    <xdr:to>
      <xdr:col>10</xdr:col>
      <xdr:colOff>165100</xdr:colOff>
      <xdr:row>37</xdr:row>
      <xdr:rowOff>126802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36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117929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461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27603</xdr:rowOff>
    </xdr:from>
    <xdr:to>
      <xdr:col>6</xdr:col>
      <xdr:colOff>38100</xdr:colOff>
      <xdr:row>37</xdr:row>
      <xdr:rowOff>129203</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37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120330</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46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169761</xdr:rowOff>
    </xdr:from>
    <xdr:to>
      <xdr:col>24</xdr:col>
      <xdr:colOff>62865</xdr:colOff>
      <xdr:row>58</xdr:row>
      <xdr:rowOff>152518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570811"/>
          <a:ext cx="1270" cy="1525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156345</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10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152518</xdr:rowOff>
    </xdr:from>
    <xdr:to>
      <xdr:col>24</xdr:col>
      <xdr:colOff>152400</xdr:colOff>
      <xdr:row>58</xdr:row>
      <xdr:rowOff>152518</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096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116438</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346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169761</xdr:rowOff>
    </xdr:from>
    <xdr:to>
      <xdr:col>24</xdr:col>
      <xdr:colOff>152400</xdr:colOff>
      <xdr:row>49</xdr:row>
      <xdr:rowOff>169761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57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61339</xdr:rowOff>
    </xdr:from>
    <xdr:to>
      <xdr:col>24</xdr:col>
      <xdr:colOff>63500</xdr:colOff>
      <xdr:row>58</xdr:row>
      <xdr:rowOff>121347</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833989"/>
          <a:ext cx="838200" cy="231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78940</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5086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56063</xdr:rowOff>
    </xdr:from>
    <xdr:to>
      <xdr:col>24</xdr:col>
      <xdr:colOff>114300</xdr:colOff>
      <xdr:row>56</xdr:row>
      <xdr:rowOff>157663</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65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130050</xdr:rowOff>
    </xdr:from>
    <xdr:to>
      <xdr:col>19</xdr:col>
      <xdr:colOff>177800</xdr:colOff>
      <xdr:row>58</xdr:row>
      <xdr:rowOff>121347</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2908300" y="9902700"/>
          <a:ext cx="889000" cy="162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130914</xdr:rowOff>
    </xdr:from>
    <xdr:to>
      <xdr:col>20</xdr:col>
      <xdr:colOff>38100</xdr:colOff>
      <xdr:row>57</xdr:row>
      <xdr:rowOff>61064</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73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77591</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50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130050</xdr:rowOff>
    </xdr:from>
    <xdr:to>
      <xdr:col>15</xdr:col>
      <xdr:colOff>50800</xdr:colOff>
      <xdr:row>57</xdr:row>
      <xdr:rowOff>157466</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902700"/>
          <a:ext cx="889000" cy="27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99791</xdr:rowOff>
    </xdr:from>
    <xdr:to>
      <xdr:col>15</xdr:col>
      <xdr:colOff>101600</xdr:colOff>
      <xdr:row>57</xdr:row>
      <xdr:rowOff>29941</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700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46468</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476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138508</xdr:rowOff>
    </xdr:from>
    <xdr:to>
      <xdr:col>10</xdr:col>
      <xdr:colOff>114300</xdr:colOff>
      <xdr:row>57</xdr:row>
      <xdr:rowOff>157466</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a:off x="1130300" y="9911158"/>
          <a:ext cx="889000" cy="18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110176</xdr:rowOff>
    </xdr:from>
    <xdr:to>
      <xdr:col>10</xdr:col>
      <xdr:colOff>165100</xdr:colOff>
      <xdr:row>57</xdr:row>
      <xdr:rowOff>40326</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7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56853</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48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85324</xdr:rowOff>
    </xdr:from>
    <xdr:to>
      <xdr:col>6</xdr:col>
      <xdr:colOff>38100</xdr:colOff>
      <xdr:row>57</xdr:row>
      <xdr:rowOff>15474</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68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32001</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461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10539</xdr:rowOff>
    </xdr:from>
    <xdr:to>
      <xdr:col>24</xdr:col>
      <xdr:colOff>114300</xdr:colOff>
      <xdr:row>57</xdr:row>
      <xdr:rowOff>112139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78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160416</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76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70547</xdr:rowOff>
    </xdr:from>
    <xdr:to>
      <xdr:col>20</xdr:col>
      <xdr:colOff>38100</xdr:colOff>
      <xdr:row>59</xdr:row>
      <xdr:rowOff>697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1001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163274</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10107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79250</xdr:rowOff>
    </xdr:from>
    <xdr:to>
      <xdr:col>15</xdr:col>
      <xdr:colOff>101600</xdr:colOff>
      <xdr:row>58</xdr:row>
      <xdr:rowOff>9400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85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527</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94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106666</xdr:rowOff>
    </xdr:from>
    <xdr:to>
      <xdr:col>10</xdr:col>
      <xdr:colOff>165100</xdr:colOff>
      <xdr:row>58</xdr:row>
      <xdr:rowOff>36816</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87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27943</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972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87708</xdr:rowOff>
    </xdr:from>
    <xdr:to>
      <xdr:col>6</xdr:col>
      <xdr:colOff>38100</xdr:colOff>
      <xdr:row>58</xdr:row>
      <xdr:rowOff>17858</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860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8985</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953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113091</xdr:rowOff>
    </xdr:from>
    <xdr:to>
      <xdr:col>24</xdr:col>
      <xdr:colOff>62865</xdr:colOff>
      <xdr:row>78</xdr:row>
      <xdr:rowOff>106049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14591"/>
          <a:ext cx="1270" cy="1364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109876</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482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106049</xdr:rowOff>
    </xdr:from>
    <xdr:to>
      <xdr:col>24</xdr:col>
      <xdr:colOff>152400</xdr:colOff>
      <xdr:row>78</xdr:row>
      <xdr:rowOff>106049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479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59768</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889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113091</xdr:rowOff>
    </xdr:from>
    <xdr:to>
      <xdr:col>24</xdr:col>
      <xdr:colOff>152400</xdr:colOff>
      <xdr:row>70</xdr:row>
      <xdr:rowOff>113091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14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13421</xdr:rowOff>
    </xdr:from>
    <xdr:to>
      <xdr:col>24</xdr:col>
      <xdr:colOff>63500</xdr:colOff>
      <xdr:row>77</xdr:row>
      <xdr:rowOff>73864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215071"/>
          <a:ext cx="838200" cy="60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45711</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075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22834</xdr:rowOff>
    </xdr:from>
    <xdr:to>
      <xdr:col>24</xdr:col>
      <xdr:colOff>114300</xdr:colOff>
      <xdr:row>77</xdr:row>
      <xdr:rowOff>124434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224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5877</xdr:rowOff>
    </xdr:from>
    <xdr:to>
      <xdr:col>19</xdr:col>
      <xdr:colOff>177800</xdr:colOff>
      <xdr:row>77</xdr:row>
      <xdr:rowOff>13421</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207527"/>
          <a:ext cx="8890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57217</xdr:rowOff>
    </xdr:from>
    <xdr:to>
      <xdr:col>20</xdr:col>
      <xdr:colOff>38100</xdr:colOff>
      <xdr:row>77</xdr:row>
      <xdr:rowOff>158817</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25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149944</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351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5877</xdr:rowOff>
    </xdr:from>
    <xdr:to>
      <xdr:col>15</xdr:col>
      <xdr:colOff>50800</xdr:colOff>
      <xdr:row>77</xdr:row>
      <xdr:rowOff>53152</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207527"/>
          <a:ext cx="889000" cy="47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68098</xdr:rowOff>
    </xdr:from>
    <xdr:to>
      <xdr:col>15</xdr:col>
      <xdr:colOff>101600</xdr:colOff>
      <xdr:row>77</xdr:row>
      <xdr:rowOff>169698</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26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160825</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362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51141</xdr:rowOff>
    </xdr:from>
    <xdr:to>
      <xdr:col>10</xdr:col>
      <xdr:colOff>114300</xdr:colOff>
      <xdr:row>77</xdr:row>
      <xdr:rowOff>53152</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252791"/>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50633</xdr:rowOff>
    </xdr:from>
    <xdr:to>
      <xdr:col>10</xdr:col>
      <xdr:colOff>165100</xdr:colOff>
      <xdr:row>77</xdr:row>
      <xdr:rowOff>152233</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25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143360</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345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41625</xdr:rowOff>
    </xdr:from>
    <xdr:to>
      <xdr:col>6</xdr:col>
      <xdr:colOff>38100</xdr:colOff>
      <xdr:row>77</xdr:row>
      <xdr:rowOff>143225</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24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134352</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336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23064</xdr:rowOff>
    </xdr:from>
    <xdr:to>
      <xdr:col>24</xdr:col>
      <xdr:colOff>114300</xdr:colOff>
      <xdr:row>77</xdr:row>
      <xdr:rowOff>124664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22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1491</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20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134071</xdr:rowOff>
    </xdr:from>
    <xdr:to>
      <xdr:col>20</xdr:col>
      <xdr:colOff>38100</xdr:colOff>
      <xdr:row>77</xdr:row>
      <xdr:rowOff>64221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16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80749</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2939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126527</xdr:rowOff>
    </xdr:from>
    <xdr:to>
      <xdr:col>15</xdr:col>
      <xdr:colOff>101600</xdr:colOff>
      <xdr:row>77</xdr:row>
      <xdr:rowOff>56677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15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73205</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2931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2352</xdr:rowOff>
    </xdr:from>
    <xdr:to>
      <xdr:col>10</xdr:col>
      <xdr:colOff>165100</xdr:colOff>
      <xdr:row>77</xdr:row>
      <xdr:rowOff>103952</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204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120479</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2979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341</xdr:rowOff>
    </xdr:from>
    <xdr:to>
      <xdr:col>6</xdr:col>
      <xdr:colOff>38100</xdr:colOff>
      <xdr:row>77</xdr:row>
      <xdr:rowOff>101941</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20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118468</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297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117934</xdr:rowOff>
    </xdr:from>
    <xdr:to>
      <xdr:col>24</xdr:col>
      <xdr:colOff>62865</xdr:colOff>
      <xdr:row>97</xdr:row>
      <xdr:rowOff>70662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376984"/>
          <a:ext cx="1270" cy="1324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74489</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705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70662</xdr:rowOff>
    </xdr:from>
    <xdr:to>
      <xdr:col>24</xdr:col>
      <xdr:colOff>152400</xdr:colOff>
      <xdr:row>97</xdr:row>
      <xdr:rowOff>70662</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701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64611</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152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117934</xdr:rowOff>
    </xdr:from>
    <xdr:to>
      <xdr:col>24</xdr:col>
      <xdr:colOff>152400</xdr:colOff>
      <xdr:row>89</xdr:row>
      <xdr:rowOff>117934</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376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75904</xdr:rowOff>
    </xdr:from>
    <xdr:to>
      <xdr:col>24</xdr:col>
      <xdr:colOff>63500</xdr:colOff>
      <xdr:row>98</xdr:row>
      <xdr:rowOff>109410</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535104"/>
          <a:ext cx="838200" cy="376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111597</xdr:rowOff>
    </xdr:from>
    <xdr:ext cx="534377"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056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88720</xdr:rowOff>
    </xdr:from>
    <xdr:to>
      <xdr:col>24</xdr:col>
      <xdr:colOff>114300</xdr:colOff>
      <xdr:row>95</xdr:row>
      <xdr:rowOff>18870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20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109410</xdr:rowOff>
    </xdr:from>
    <xdr:to>
      <xdr:col>19</xdr:col>
      <xdr:colOff>177800</xdr:colOff>
      <xdr:row>98</xdr:row>
      <xdr:rowOff>167345</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911510"/>
          <a:ext cx="889000" cy="57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98126</xdr:rowOff>
    </xdr:from>
    <xdr:to>
      <xdr:col>20</xdr:col>
      <xdr:colOff>38100</xdr:colOff>
      <xdr:row>97</xdr:row>
      <xdr:rowOff>28276</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557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44803</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530111" y="16332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167345</xdr:rowOff>
    </xdr:from>
    <xdr:to>
      <xdr:col>15</xdr:col>
      <xdr:colOff>50800</xdr:colOff>
      <xdr:row>99</xdr:row>
      <xdr:rowOff>21400</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969445"/>
          <a:ext cx="889000" cy="25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151471</xdr:rowOff>
    </xdr:from>
    <xdr:to>
      <xdr:col>15</xdr:col>
      <xdr:colOff>101600</xdr:colOff>
      <xdr:row>97</xdr:row>
      <xdr:rowOff>81621</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61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98148</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385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168193</xdr:rowOff>
    </xdr:from>
    <xdr:to>
      <xdr:col>10</xdr:col>
      <xdr:colOff>114300</xdr:colOff>
      <xdr:row>99</xdr:row>
      <xdr:rowOff>21400</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a:off x="1130300" y="16970293"/>
          <a:ext cx="889000" cy="24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24696</xdr:rowOff>
    </xdr:from>
    <xdr:to>
      <xdr:col>10</xdr:col>
      <xdr:colOff>165100</xdr:colOff>
      <xdr:row>97</xdr:row>
      <xdr:rowOff>126296</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655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142823</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430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24369</xdr:rowOff>
    </xdr:from>
    <xdr:to>
      <xdr:col>6</xdr:col>
      <xdr:colOff>38100</xdr:colOff>
      <xdr:row>97</xdr:row>
      <xdr:rowOff>125969</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5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142496</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43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25104</xdr:rowOff>
    </xdr:from>
    <xdr:to>
      <xdr:col>24</xdr:col>
      <xdr:colOff>114300</xdr:colOff>
      <xdr:row>96</xdr:row>
      <xdr:rowOff>126704</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48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3531</xdr:rowOff>
    </xdr:from>
    <xdr:ext cx="534377"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462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58610</xdr:rowOff>
    </xdr:from>
    <xdr:to>
      <xdr:col>20</xdr:col>
      <xdr:colOff>38100</xdr:colOff>
      <xdr:row>98</xdr:row>
      <xdr:rowOff>160210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86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151337</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6953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116545</xdr:rowOff>
    </xdr:from>
    <xdr:to>
      <xdr:col>15</xdr:col>
      <xdr:colOff>101600</xdr:colOff>
      <xdr:row>99</xdr:row>
      <xdr:rowOff>46695</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91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37822</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7011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142050</xdr:rowOff>
    </xdr:from>
    <xdr:to>
      <xdr:col>10</xdr:col>
      <xdr:colOff>165100</xdr:colOff>
      <xdr:row>99</xdr:row>
      <xdr:rowOff>72200</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94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63327</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7036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117393</xdr:rowOff>
    </xdr:from>
    <xdr:to>
      <xdr:col>6</xdr:col>
      <xdr:colOff>38100</xdr:colOff>
      <xdr:row>99</xdr:row>
      <xdr:rowOff>47543</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919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38670</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701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a:extLst>
            <a:ext uri="{FF2B5EF4-FFF2-40B4-BE49-F238E27FC236}">
              <a16:creationId xmlns:a16="http://schemas.microsoft.com/office/drawing/2014/main" id="{00000000-0008-0000-06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147026</xdr:rowOff>
    </xdr:from>
    <xdr:to>
      <xdr:col>54</xdr:col>
      <xdr:colOff>189865</xdr:colOff>
      <xdr:row>39</xdr:row>
      <xdr:rowOff>98541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10475595" y="5461976"/>
          <a:ext cx="1270" cy="132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102368</xdr:rowOff>
    </xdr:from>
    <xdr:ext cx="534377" cy="259045"/>
    <xdr:sp macro="" textlink="">
      <xdr:nvSpPr>
        <xdr:cNvPr id="294" name="補助費等最小値テキスト">
          <a:extLst>
            <a:ext uri="{FF2B5EF4-FFF2-40B4-BE49-F238E27FC236}">
              <a16:creationId xmlns:a16="http://schemas.microsoft.com/office/drawing/2014/main" id="{00000000-0008-0000-0600-000026010000}"/>
            </a:ext>
          </a:extLst>
        </xdr:cNvPr>
        <xdr:cNvSpPr txBox="1"/>
      </xdr:nvSpPr>
      <xdr:spPr>
        <a:xfrm>
          <a:off x="10528300" y="678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98541</xdr:rowOff>
    </xdr:from>
    <xdr:to>
      <xdr:col>55</xdr:col>
      <xdr:colOff>88900</xdr:colOff>
      <xdr:row>39</xdr:row>
      <xdr:rowOff>98541</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6785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93703</xdr:rowOff>
    </xdr:from>
    <xdr:ext cx="599010" cy="259045"/>
    <xdr:sp macro="" textlink="">
      <xdr:nvSpPr>
        <xdr:cNvPr id="296" name="補助費等最大値テキスト">
          <a:extLst>
            <a:ext uri="{FF2B5EF4-FFF2-40B4-BE49-F238E27FC236}">
              <a16:creationId xmlns:a16="http://schemas.microsoft.com/office/drawing/2014/main" id="{00000000-0008-0000-0600-000028010000}"/>
            </a:ext>
          </a:extLst>
        </xdr:cNvPr>
        <xdr:cNvSpPr txBox="1"/>
      </xdr:nvSpPr>
      <xdr:spPr>
        <a:xfrm>
          <a:off x="10528300" y="5237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147026</xdr:rowOff>
    </xdr:from>
    <xdr:to>
      <xdr:col>55</xdr:col>
      <xdr:colOff>88900</xdr:colOff>
      <xdr:row>31</xdr:row>
      <xdr:rowOff>147026</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10388600" y="5461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57034</xdr:rowOff>
    </xdr:from>
    <xdr:to>
      <xdr:col>55</xdr:col>
      <xdr:colOff>0</xdr:colOff>
      <xdr:row>38</xdr:row>
      <xdr:rowOff>154265</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9639300" y="5543434"/>
          <a:ext cx="838200" cy="1125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32790</xdr:rowOff>
    </xdr:from>
    <xdr:ext cx="534377" cy="259045"/>
    <xdr:sp macro="" textlink="">
      <xdr:nvSpPr>
        <xdr:cNvPr id="299" name="補助費等平均値テキスト">
          <a:extLst>
            <a:ext uri="{FF2B5EF4-FFF2-40B4-BE49-F238E27FC236}">
              <a16:creationId xmlns:a16="http://schemas.microsoft.com/office/drawing/2014/main" id="{00000000-0008-0000-0600-00002B010000}"/>
            </a:ext>
          </a:extLst>
        </xdr:cNvPr>
        <xdr:cNvSpPr txBox="1"/>
      </xdr:nvSpPr>
      <xdr:spPr>
        <a:xfrm>
          <a:off x="10528300" y="62049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9913</xdr:rowOff>
    </xdr:from>
    <xdr:to>
      <xdr:col>55</xdr:col>
      <xdr:colOff>50800</xdr:colOff>
      <xdr:row>37</xdr:row>
      <xdr:rowOff>111513</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10426700" y="63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57034</xdr:rowOff>
    </xdr:from>
    <xdr:to>
      <xdr:col>50</xdr:col>
      <xdr:colOff>114300</xdr:colOff>
      <xdr:row>39</xdr:row>
      <xdr:rowOff>55662</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8750300" y="5543434"/>
          <a:ext cx="889000" cy="119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114274</xdr:rowOff>
    </xdr:from>
    <xdr:to>
      <xdr:col>50</xdr:col>
      <xdr:colOff>165100</xdr:colOff>
      <xdr:row>31</xdr:row>
      <xdr:rowOff>44424</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9588500" y="5257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60951</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339795" y="5033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46300</xdr:rowOff>
    </xdr:from>
    <xdr:to>
      <xdr:col>45</xdr:col>
      <xdr:colOff>177800</xdr:colOff>
      <xdr:row>39</xdr:row>
      <xdr:rowOff>55662</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a:off x="7861300" y="6732850"/>
          <a:ext cx="889000" cy="9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68468</xdr:rowOff>
    </xdr:from>
    <xdr:to>
      <xdr:col>46</xdr:col>
      <xdr:colOff>38100</xdr:colOff>
      <xdr:row>37</xdr:row>
      <xdr:rowOff>170067</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8699500" y="641211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15145</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483111" y="6187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46300</xdr:rowOff>
    </xdr:from>
    <xdr:to>
      <xdr:col>41</xdr:col>
      <xdr:colOff>50800</xdr:colOff>
      <xdr:row>39</xdr:row>
      <xdr:rowOff>62313</xdr:rowOff>
    </xdr:to>
    <xdr:cxnSp macro="">
      <xdr:nvCxnSpPr>
        <xdr:cNvPr id="307" name="直線コネクタ 306">
          <a:extLst>
            <a:ext uri="{FF2B5EF4-FFF2-40B4-BE49-F238E27FC236}">
              <a16:creationId xmlns:a16="http://schemas.microsoft.com/office/drawing/2014/main" id="{00000000-0008-0000-0600-000033010000}"/>
            </a:ext>
          </a:extLst>
        </xdr:cNvPr>
        <xdr:cNvCxnSpPr/>
      </xdr:nvCxnSpPr>
      <xdr:spPr>
        <a:xfrm flipV="1">
          <a:off x="6972300" y="6732850"/>
          <a:ext cx="889000" cy="1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102518</xdr:rowOff>
    </xdr:from>
    <xdr:to>
      <xdr:col>41</xdr:col>
      <xdr:colOff>101600</xdr:colOff>
      <xdr:row>38</xdr:row>
      <xdr:rowOff>32668</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7810500" y="644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49195</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4111" y="622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131245</xdr:rowOff>
    </xdr:from>
    <xdr:to>
      <xdr:col>36</xdr:col>
      <xdr:colOff>165100</xdr:colOff>
      <xdr:row>38</xdr:row>
      <xdr:rowOff>61395</xdr:rowOff>
    </xdr:to>
    <xdr:sp macro="" textlink="">
      <xdr:nvSpPr>
        <xdr:cNvPr id="310" name="フローチャート: 判断 309">
          <a:extLst>
            <a:ext uri="{FF2B5EF4-FFF2-40B4-BE49-F238E27FC236}">
              <a16:creationId xmlns:a16="http://schemas.microsoft.com/office/drawing/2014/main" id="{00000000-0008-0000-0600-000036010000}"/>
            </a:ext>
          </a:extLst>
        </xdr:cNvPr>
        <xdr:cNvSpPr/>
      </xdr:nvSpPr>
      <xdr:spPr>
        <a:xfrm>
          <a:off x="6921500" y="6474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77922</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6250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103465</xdr:rowOff>
    </xdr:from>
    <xdr:to>
      <xdr:col>55</xdr:col>
      <xdr:colOff>50800</xdr:colOff>
      <xdr:row>39</xdr:row>
      <xdr:rowOff>33615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10426700" y="661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18392</xdr:rowOff>
    </xdr:from>
    <xdr:ext cx="534377" cy="259045"/>
    <xdr:sp macro="" textlink="">
      <xdr:nvSpPr>
        <xdr:cNvPr id="318" name="補助費等該当値テキスト">
          <a:extLst>
            <a:ext uri="{FF2B5EF4-FFF2-40B4-BE49-F238E27FC236}">
              <a16:creationId xmlns:a16="http://schemas.microsoft.com/office/drawing/2014/main" id="{00000000-0008-0000-0600-00003E010000}"/>
            </a:ext>
          </a:extLst>
        </xdr:cNvPr>
        <xdr:cNvSpPr txBox="1"/>
      </xdr:nvSpPr>
      <xdr:spPr>
        <a:xfrm>
          <a:off x="10528300" y="653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6234</xdr:rowOff>
    </xdr:from>
    <xdr:to>
      <xdr:col>50</xdr:col>
      <xdr:colOff>165100</xdr:colOff>
      <xdr:row>32</xdr:row>
      <xdr:rowOff>107834</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9588500" y="549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98961</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9339795" y="5585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4862</xdr:rowOff>
    </xdr:from>
    <xdr:to>
      <xdr:col>46</xdr:col>
      <xdr:colOff>38100</xdr:colOff>
      <xdr:row>39</xdr:row>
      <xdr:rowOff>106462</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8699500" y="669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97589</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8483111" y="678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166950</xdr:rowOff>
    </xdr:from>
    <xdr:to>
      <xdr:col>41</xdr:col>
      <xdr:colOff>101600</xdr:colOff>
      <xdr:row>39</xdr:row>
      <xdr:rowOff>97100</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7810500" y="668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88227</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7594111" y="6774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11513</xdr:rowOff>
    </xdr:from>
    <xdr:to>
      <xdr:col>36</xdr:col>
      <xdr:colOff>165100</xdr:colOff>
      <xdr:row>39</xdr:row>
      <xdr:rowOff>113113</xdr:rowOff>
    </xdr:to>
    <xdr:sp macro="" textlink="">
      <xdr:nvSpPr>
        <xdr:cNvPr id="325" name="楕円 324">
          <a:extLst>
            <a:ext uri="{FF2B5EF4-FFF2-40B4-BE49-F238E27FC236}">
              <a16:creationId xmlns:a16="http://schemas.microsoft.com/office/drawing/2014/main" id="{00000000-0008-0000-0600-000045010000}"/>
            </a:ext>
          </a:extLst>
        </xdr:cNvPr>
        <xdr:cNvSpPr/>
      </xdr:nvSpPr>
      <xdr:spPr>
        <a:xfrm>
          <a:off x="6921500" y="6698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104240</xdr:rowOff>
    </xdr:from>
    <xdr:ext cx="534377"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705111" y="679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a:extLst>
            <a:ext uri="{FF2B5EF4-FFF2-40B4-BE49-F238E27FC236}">
              <a16:creationId xmlns:a16="http://schemas.microsoft.com/office/drawing/2014/main" id="{00000000-0008-0000-06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102690</xdr:rowOff>
    </xdr:from>
    <xdr:to>
      <xdr:col>54</xdr:col>
      <xdr:colOff>189865</xdr:colOff>
      <xdr:row>58</xdr:row>
      <xdr:rowOff>71654</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10475595" y="8675190"/>
          <a:ext cx="1270" cy="134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75481</xdr:rowOff>
    </xdr:from>
    <xdr:ext cx="534377" cy="259045"/>
    <xdr:sp macro="" textlink="">
      <xdr:nvSpPr>
        <xdr:cNvPr id="351" name="普通建設事業費最小値テキスト">
          <a:extLst>
            <a:ext uri="{FF2B5EF4-FFF2-40B4-BE49-F238E27FC236}">
              <a16:creationId xmlns:a16="http://schemas.microsoft.com/office/drawing/2014/main" id="{00000000-0008-0000-0600-00005F010000}"/>
            </a:ext>
          </a:extLst>
        </xdr:cNvPr>
        <xdr:cNvSpPr txBox="1"/>
      </xdr:nvSpPr>
      <xdr:spPr>
        <a:xfrm>
          <a:off x="10528300" y="1001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71654</xdr:rowOff>
    </xdr:from>
    <xdr:to>
      <xdr:col>55</xdr:col>
      <xdr:colOff>88900</xdr:colOff>
      <xdr:row>58</xdr:row>
      <xdr:rowOff>71654</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10015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49367</xdr:rowOff>
    </xdr:from>
    <xdr:ext cx="599010" cy="259045"/>
    <xdr:sp macro="" textlink="">
      <xdr:nvSpPr>
        <xdr:cNvPr id="353" name="普通建設事業費最大値テキスト">
          <a:extLst>
            <a:ext uri="{FF2B5EF4-FFF2-40B4-BE49-F238E27FC236}">
              <a16:creationId xmlns:a16="http://schemas.microsoft.com/office/drawing/2014/main" id="{00000000-0008-0000-0600-000061010000}"/>
            </a:ext>
          </a:extLst>
        </xdr:cNvPr>
        <xdr:cNvSpPr txBox="1"/>
      </xdr:nvSpPr>
      <xdr:spPr>
        <a:xfrm>
          <a:off x="10528300" y="8450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102690</xdr:rowOff>
    </xdr:from>
    <xdr:to>
      <xdr:col>55</xdr:col>
      <xdr:colOff>88900</xdr:colOff>
      <xdr:row>50</xdr:row>
      <xdr:rowOff>102690</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867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89812</xdr:rowOff>
    </xdr:from>
    <xdr:to>
      <xdr:col>55</xdr:col>
      <xdr:colOff>0</xdr:colOff>
      <xdr:row>57</xdr:row>
      <xdr:rowOff>149080</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9639300" y="9862462"/>
          <a:ext cx="838200" cy="59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102778</xdr:rowOff>
    </xdr:from>
    <xdr:ext cx="534377" cy="259045"/>
    <xdr:sp macro="" textlink="">
      <xdr:nvSpPr>
        <xdr:cNvPr id="356" name="普通建設事業費平均値テキスト">
          <a:extLst>
            <a:ext uri="{FF2B5EF4-FFF2-40B4-BE49-F238E27FC236}">
              <a16:creationId xmlns:a16="http://schemas.microsoft.com/office/drawing/2014/main" id="{00000000-0008-0000-0600-000064010000}"/>
            </a:ext>
          </a:extLst>
        </xdr:cNvPr>
        <xdr:cNvSpPr txBox="1"/>
      </xdr:nvSpPr>
      <xdr:spPr>
        <a:xfrm>
          <a:off x="10528300" y="9532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79901</xdr:rowOff>
    </xdr:from>
    <xdr:to>
      <xdr:col>55</xdr:col>
      <xdr:colOff>50800</xdr:colOff>
      <xdr:row>57</xdr:row>
      <xdr:rowOff>10051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10426700" y="968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89812</xdr:rowOff>
    </xdr:from>
    <xdr:to>
      <xdr:col>50</xdr:col>
      <xdr:colOff>114300</xdr:colOff>
      <xdr:row>57</xdr:row>
      <xdr:rowOff>97234</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8750300" y="9862462"/>
          <a:ext cx="889000" cy="7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97320</xdr:rowOff>
    </xdr:from>
    <xdr:to>
      <xdr:col>50</xdr:col>
      <xdr:colOff>165100</xdr:colOff>
      <xdr:row>57</xdr:row>
      <xdr:rowOff>27470</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9588500" y="969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43997</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372111" y="947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65054</xdr:rowOff>
    </xdr:from>
    <xdr:to>
      <xdr:col>45</xdr:col>
      <xdr:colOff>177800</xdr:colOff>
      <xdr:row>57</xdr:row>
      <xdr:rowOff>97234</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7861300" y="9837704"/>
          <a:ext cx="889000" cy="32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57514</xdr:rowOff>
    </xdr:from>
    <xdr:to>
      <xdr:col>46</xdr:col>
      <xdr:colOff>38100</xdr:colOff>
      <xdr:row>56</xdr:row>
      <xdr:rowOff>159114</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8699500" y="9658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4191</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83111" y="943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143312</xdr:rowOff>
    </xdr:from>
    <xdr:to>
      <xdr:col>41</xdr:col>
      <xdr:colOff>50800</xdr:colOff>
      <xdr:row>57</xdr:row>
      <xdr:rowOff>65054</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a:off x="6972300" y="9744512"/>
          <a:ext cx="889000" cy="93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97518</xdr:rowOff>
    </xdr:from>
    <xdr:to>
      <xdr:col>41</xdr:col>
      <xdr:colOff>101600</xdr:colOff>
      <xdr:row>57</xdr:row>
      <xdr:rowOff>27668</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7810500" y="969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44195</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94111" y="947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99149</xdr:rowOff>
    </xdr:from>
    <xdr:to>
      <xdr:col>36</xdr:col>
      <xdr:colOff>165100</xdr:colOff>
      <xdr:row>57</xdr:row>
      <xdr:rowOff>29299</xdr:rowOff>
    </xdr:to>
    <xdr:sp macro="" textlink="">
      <xdr:nvSpPr>
        <xdr:cNvPr id="367" name="フローチャート: 判断 366">
          <a:extLst>
            <a:ext uri="{FF2B5EF4-FFF2-40B4-BE49-F238E27FC236}">
              <a16:creationId xmlns:a16="http://schemas.microsoft.com/office/drawing/2014/main" id="{00000000-0008-0000-0600-00006F010000}"/>
            </a:ext>
          </a:extLst>
        </xdr:cNvPr>
        <xdr:cNvSpPr/>
      </xdr:nvSpPr>
      <xdr:spPr>
        <a:xfrm>
          <a:off x="6921500" y="9700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20426</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05111" y="9793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98280</xdr:rowOff>
    </xdr:from>
    <xdr:to>
      <xdr:col>55</xdr:col>
      <xdr:colOff>50800</xdr:colOff>
      <xdr:row>58</xdr:row>
      <xdr:rowOff>28430</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10426700" y="987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13207</xdr:rowOff>
    </xdr:from>
    <xdr:ext cx="534377" cy="259045"/>
    <xdr:sp macro="" textlink="">
      <xdr:nvSpPr>
        <xdr:cNvPr id="375" name="普通建設事業費該当値テキスト">
          <a:extLst>
            <a:ext uri="{FF2B5EF4-FFF2-40B4-BE49-F238E27FC236}">
              <a16:creationId xmlns:a16="http://schemas.microsoft.com/office/drawing/2014/main" id="{00000000-0008-0000-0600-000077010000}"/>
            </a:ext>
          </a:extLst>
        </xdr:cNvPr>
        <xdr:cNvSpPr txBox="1"/>
      </xdr:nvSpPr>
      <xdr:spPr>
        <a:xfrm>
          <a:off x="10528300" y="9785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39012</xdr:rowOff>
    </xdr:from>
    <xdr:to>
      <xdr:col>50</xdr:col>
      <xdr:colOff>165100</xdr:colOff>
      <xdr:row>57</xdr:row>
      <xdr:rowOff>140612</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9588500" y="981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131739</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9372111" y="9904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46434</xdr:rowOff>
    </xdr:from>
    <xdr:to>
      <xdr:col>46</xdr:col>
      <xdr:colOff>38100</xdr:colOff>
      <xdr:row>57</xdr:row>
      <xdr:rowOff>148034</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8699500" y="9819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139161</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8483111" y="991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14254</xdr:rowOff>
    </xdr:from>
    <xdr:to>
      <xdr:col>41</xdr:col>
      <xdr:colOff>101600</xdr:colOff>
      <xdr:row>57</xdr:row>
      <xdr:rowOff>115854</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7810500" y="978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106981</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7594111" y="9879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92512</xdr:rowOff>
    </xdr:from>
    <xdr:to>
      <xdr:col>36</xdr:col>
      <xdr:colOff>165100</xdr:colOff>
      <xdr:row>57</xdr:row>
      <xdr:rowOff>22662</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6921500" y="969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39189</xdr:rowOff>
    </xdr:from>
    <xdr:ext cx="534377"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705111" y="9468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35840</xdr:rowOff>
    </xdr:from>
    <xdr:to>
      <xdr:col>54</xdr:col>
      <xdr:colOff>189865</xdr:colOff>
      <xdr:row>79</xdr:row>
      <xdr:rowOff>44450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208790"/>
          <a:ext cx="1270" cy="1380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153967</xdr:rowOff>
    </xdr:from>
    <xdr:ext cx="534377"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198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35840</xdr:rowOff>
    </xdr:from>
    <xdr:to>
      <xdr:col>55</xdr:col>
      <xdr:colOff>88900</xdr:colOff>
      <xdr:row>71</xdr:row>
      <xdr:rowOff>35840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20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120269</xdr:rowOff>
    </xdr:from>
    <xdr:to>
      <xdr:col>55</xdr:col>
      <xdr:colOff>0</xdr:colOff>
      <xdr:row>78</xdr:row>
      <xdr:rowOff>152654</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9639300" y="13493369"/>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93299</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123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70422</xdr:rowOff>
    </xdr:from>
    <xdr:to>
      <xdr:col>55</xdr:col>
      <xdr:colOff>50800</xdr:colOff>
      <xdr:row>78</xdr:row>
      <xdr:rowOff>572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27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120269</xdr:rowOff>
    </xdr:from>
    <xdr:to>
      <xdr:col>50</xdr:col>
      <xdr:colOff>114300</xdr:colOff>
      <xdr:row>78</xdr:row>
      <xdr:rowOff>131738</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8750300" y="13493369"/>
          <a:ext cx="889000" cy="1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86919</xdr:rowOff>
    </xdr:from>
    <xdr:to>
      <xdr:col>50</xdr:col>
      <xdr:colOff>165100</xdr:colOff>
      <xdr:row>78</xdr:row>
      <xdr:rowOff>17069</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28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33596</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3063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88570</xdr:rowOff>
    </xdr:from>
    <xdr:to>
      <xdr:col>45</xdr:col>
      <xdr:colOff>177800</xdr:colOff>
      <xdr:row>78</xdr:row>
      <xdr:rowOff>131738</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7861300" y="13461670"/>
          <a:ext cx="889000" cy="43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32322</xdr:rowOff>
    </xdr:from>
    <xdr:to>
      <xdr:col>46</xdr:col>
      <xdr:colOff>38100</xdr:colOff>
      <xdr:row>77</xdr:row>
      <xdr:rowOff>133922</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23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150449</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300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88570</xdr:rowOff>
    </xdr:from>
    <xdr:to>
      <xdr:col>41</xdr:col>
      <xdr:colOff>50800</xdr:colOff>
      <xdr:row>78</xdr:row>
      <xdr:rowOff>103239</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flipV="1">
          <a:off x="6972300" y="13461670"/>
          <a:ext cx="889000" cy="1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57449</xdr:rowOff>
    </xdr:from>
    <xdr:to>
      <xdr:col>41</xdr:col>
      <xdr:colOff>101600</xdr:colOff>
      <xdr:row>77</xdr:row>
      <xdr:rowOff>159049</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259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4126</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03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53257</xdr:rowOff>
    </xdr:from>
    <xdr:to>
      <xdr:col>36</xdr:col>
      <xdr:colOff>165100</xdr:colOff>
      <xdr:row>77</xdr:row>
      <xdr:rowOff>154857</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254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171384</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030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101854</xdr:rowOff>
    </xdr:from>
    <xdr:to>
      <xdr:col>55</xdr:col>
      <xdr:colOff>50800</xdr:colOff>
      <xdr:row>79</xdr:row>
      <xdr:rowOff>32004</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347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16781</xdr:rowOff>
    </xdr:from>
    <xdr:ext cx="469744"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338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69469</xdr:rowOff>
    </xdr:from>
    <xdr:to>
      <xdr:col>50</xdr:col>
      <xdr:colOff>165100</xdr:colOff>
      <xdr:row>78</xdr:row>
      <xdr:rowOff>171069</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344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162196</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404428" y="13535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80938</xdr:rowOff>
    </xdr:from>
    <xdr:to>
      <xdr:col>46</xdr:col>
      <xdr:colOff>38100</xdr:colOff>
      <xdr:row>79</xdr:row>
      <xdr:rowOff>11088</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345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2215</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515428" y="13546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37770</xdr:rowOff>
    </xdr:from>
    <xdr:to>
      <xdr:col>41</xdr:col>
      <xdr:colOff>101600</xdr:colOff>
      <xdr:row>78</xdr:row>
      <xdr:rowOff>139370</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341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130497</xdr:rowOff>
    </xdr:from>
    <xdr:ext cx="469744"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626428" y="13503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52439</xdr:rowOff>
    </xdr:from>
    <xdr:to>
      <xdr:col>36</xdr:col>
      <xdr:colOff>165100</xdr:colOff>
      <xdr:row>78</xdr:row>
      <xdr:rowOff>154039</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342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145166</xdr:rowOff>
    </xdr:from>
    <xdr:ext cx="469744"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37428" y="13518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a:extLst>
            <a:ext uri="{FF2B5EF4-FFF2-40B4-BE49-F238E27FC236}">
              <a16:creationId xmlns:a16="http://schemas.microsoft.com/office/drawing/2014/main" id="{00000000-0008-0000-0600-0000D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160688</xdr:rowOff>
    </xdr:from>
    <xdr:to>
      <xdr:col>54</xdr:col>
      <xdr:colOff>189865</xdr:colOff>
      <xdr:row>98</xdr:row>
      <xdr:rowOff>155659</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10475595" y="15419738"/>
          <a:ext cx="1270" cy="1538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159486</xdr:rowOff>
    </xdr:from>
    <xdr:ext cx="534377" cy="259045"/>
    <xdr:sp macro="" textlink="">
      <xdr:nvSpPr>
        <xdr:cNvPr id="467" name="普通建設事業費 （ うち更新整備　）最小値テキスト">
          <a:extLst>
            <a:ext uri="{FF2B5EF4-FFF2-40B4-BE49-F238E27FC236}">
              <a16:creationId xmlns:a16="http://schemas.microsoft.com/office/drawing/2014/main" id="{00000000-0008-0000-0600-0000D3010000}"/>
            </a:ext>
          </a:extLst>
        </xdr:cNvPr>
        <xdr:cNvSpPr txBox="1"/>
      </xdr:nvSpPr>
      <xdr:spPr>
        <a:xfrm>
          <a:off x="10528300" y="1696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155659</xdr:rowOff>
    </xdr:from>
    <xdr:to>
      <xdr:col>55</xdr:col>
      <xdr:colOff>88900</xdr:colOff>
      <xdr:row>98</xdr:row>
      <xdr:rowOff>155659</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6957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107365</xdr:rowOff>
    </xdr:from>
    <xdr:ext cx="599010" cy="259045"/>
    <xdr:sp macro="" textlink="">
      <xdr:nvSpPr>
        <xdr:cNvPr id="469" name="普通建設事業費 （ うち更新整備　）最大値テキスト">
          <a:extLst>
            <a:ext uri="{FF2B5EF4-FFF2-40B4-BE49-F238E27FC236}">
              <a16:creationId xmlns:a16="http://schemas.microsoft.com/office/drawing/2014/main" id="{00000000-0008-0000-0600-0000D5010000}"/>
            </a:ext>
          </a:extLst>
        </xdr:cNvPr>
        <xdr:cNvSpPr txBox="1"/>
      </xdr:nvSpPr>
      <xdr:spPr>
        <a:xfrm>
          <a:off x="10528300" y="15194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160688</xdr:rowOff>
    </xdr:from>
    <xdr:to>
      <xdr:col>55</xdr:col>
      <xdr:colOff>88900</xdr:colOff>
      <xdr:row>89</xdr:row>
      <xdr:rowOff>160688</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10388600" y="15419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144838</xdr:rowOff>
    </xdr:from>
    <xdr:to>
      <xdr:col>55</xdr:col>
      <xdr:colOff>0</xdr:colOff>
      <xdr:row>98</xdr:row>
      <xdr:rowOff>30941</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9639300" y="16775488"/>
          <a:ext cx="838200" cy="57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56108</xdr:rowOff>
    </xdr:from>
    <xdr:ext cx="534377" cy="259045"/>
    <xdr:sp macro="" textlink="">
      <xdr:nvSpPr>
        <xdr:cNvPr id="472" name="普通建設事業費 （ うち更新整備　）平均値テキスト">
          <a:extLst>
            <a:ext uri="{FF2B5EF4-FFF2-40B4-BE49-F238E27FC236}">
              <a16:creationId xmlns:a16="http://schemas.microsoft.com/office/drawing/2014/main" id="{00000000-0008-0000-0600-0000D8010000}"/>
            </a:ext>
          </a:extLst>
        </xdr:cNvPr>
        <xdr:cNvSpPr txBox="1"/>
      </xdr:nvSpPr>
      <xdr:spPr>
        <a:xfrm>
          <a:off x="10528300" y="16515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33231</xdr:rowOff>
    </xdr:from>
    <xdr:to>
      <xdr:col>55</xdr:col>
      <xdr:colOff>50800</xdr:colOff>
      <xdr:row>97</xdr:row>
      <xdr:rowOff>134831</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10426700" y="1666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100969</xdr:rowOff>
    </xdr:from>
    <xdr:to>
      <xdr:col>50</xdr:col>
      <xdr:colOff>114300</xdr:colOff>
      <xdr:row>97</xdr:row>
      <xdr:rowOff>144838</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8750300" y="16731619"/>
          <a:ext cx="889000" cy="43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64047</xdr:rowOff>
    </xdr:from>
    <xdr:to>
      <xdr:col>50</xdr:col>
      <xdr:colOff>165100</xdr:colOff>
      <xdr:row>97</xdr:row>
      <xdr:rowOff>165647</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9588500" y="16694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10724</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372111" y="1646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91487</xdr:rowOff>
    </xdr:from>
    <xdr:to>
      <xdr:col>45</xdr:col>
      <xdr:colOff>177800</xdr:colOff>
      <xdr:row>97</xdr:row>
      <xdr:rowOff>100969</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a:off x="7861300" y="16722137"/>
          <a:ext cx="889000" cy="9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37117</xdr:rowOff>
    </xdr:from>
    <xdr:to>
      <xdr:col>46</xdr:col>
      <xdr:colOff>38100</xdr:colOff>
      <xdr:row>97</xdr:row>
      <xdr:rowOff>138717</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8699500" y="1666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155244</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442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100403</xdr:rowOff>
    </xdr:from>
    <xdr:to>
      <xdr:col>41</xdr:col>
      <xdr:colOff>50800</xdr:colOff>
      <xdr:row>97</xdr:row>
      <xdr:rowOff>91487</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a:off x="6972300" y="16559603"/>
          <a:ext cx="889000" cy="162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64429</xdr:rowOff>
    </xdr:from>
    <xdr:to>
      <xdr:col>41</xdr:col>
      <xdr:colOff>101600</xdr:colOff>
      <xdr:row>97</xdr:row>
      <xdr:rowOff>166029</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7810500" y="1669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157156</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78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66867</xdr:rowOff>
    </xdr:from>
    <xdr:to>
      <xdr:col>36</xdr:col>
      <xdr:colOff>165100</xdr:colOff>
      <xdr:row>97</xdr:row>
      <xdr:rowOff>168467</xdr:rowOff>
    </xdr:to>
    <xdr:sp macro="" textlink="">
      <xdr:nvSpPr>
        <xdr:cNvPr id="483" name="フローチャート: 判断 482">
          <a:extLst>
            <a:ext uri="{FF2B5EF4-FFF2-40B4-BE49-F238E27FC236}">
              <a16:creationId xmlns:a16="http://schemas.microsoft.com/office/drawing/2014/main" id="{00000000-0008-0000-0600-0000E3010000}"/>
            </a:ext>
          </a:extLst>
        </xdr:cNvPr>
        <xdr:cNvSpPr/>
      </xdr:nvSpPr>
      <xdr:spPr>
        <a:xfrm>
          <a:off x="6921500" y="1669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159594</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790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151591</xdr:rowOff>
    </xdr:from>
    <xdr:to>
      <xdr:col>55</xdr:col>
      <xdr:colOff>50800</xdr:colOff>
      <xdr:row>98</xdr:row>
      <xdr:rowOff>81741</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10426700" y="16782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66518</xdr:rowOff>
    </xdr:from>
    <xdr:ext cx="534377" cy="259045"/>
    <xdr:sp macro="" textlink="">
      <xdr:nvSpPr>
        <xdr:cNvPr id="491" name="普通建設事業費 （ うち更新整備　）該当値テキスト">
          <a:extLst>
            <a:ext uri="{FF2B5EF4-FFF2-40B4-BE49-F238E27FC236}">
              <a16:creationId xmlns:a16="http://schemas.microsoft.com/office/drawing/2014/main" id="{00000000-0008-0000-0600-0000EB010000}"/>
            </a:ext>
          </a:extLst>
        </xdr:cNvPr>
        <xdr:cNvSpPr txBox="1"/>
      </xdr:nvSpPr>
      <xdr:spPr>
        <a:xfrm>
          <a:off x="10528300" y="16697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94038</xdr:rowOff>
    </xdr:from>
    <xdr:to>
      <xdr:col>50</xdr:col>
      <xdr:colOff>165100</xdr:colOff>
      <xdr:row>98</xdr:row>
      <xdr:rowOff>24188</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9588500" y="1672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15315</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9372111" y="16817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50169</xdr:rowOff>
    </xdr:from>
    <xdr:to>
      <xdr:col>46</xdr:col>
      <xdr:colOff>38100</xdr:colOff>
      <xdr:row>97</xdr:row>
      <xdr:rowOff>151769</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8699500" y="1668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142896</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8483111" y="16773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40687</xdr:rowOff>
    </xdr:from>
    <xdr:to>
      <xdr:col>41</xdr:col>
      <xdr:colOff>101600</xdr:colOff>
      <xdr:row>97</xdr:row>
      <xdr:rowOff>142287</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7810500" y="1667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158814</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7594111" y="16446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49603</xdr:rowOff>
    </xdr:from>
    <xdr:to>
      <xdr:col>36</xdr:col>
      <xdr:colOff>165100</xdr:colOff>
      <xdr:row>96</xdr:row>
      <xdr:rowOff>151203</xdr:rowOff>
    </xdr:to>
    <xdr:sp macro="" textlink="">
      <xdr:nvSpPr>
        <xdr:cNvPr id="498" name="楕円 497">
          <a:extLst>
            <a:ext uri="{FF2B5EF4-FFF2-40B4-BE49-F238E27FC236}">
              <a16:creationId xmlns:a16="http://schemas.microsoft.com/office/drawing/2014/main" id="{00000000-0008-0000-0600-0000F2010000}"/>
            </a:ext>
          </a:extLst>
        </xdr:cNvPr>
        <xdr:cNvSpPr/>
      </xdr:nvSpPr>
      <xdr:spPr>
        <a:xfrm>
          <a:off x="6921500" y="1650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167730</xdr:rowOff>
    </xdr:from>
    <xdr:ext cx="534377"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6705111" y="1628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a:extLst>
            <a:ext uri="{FF2B5EF4-FFF2-40B4-BE49-F238E27FC236}">
              <a16:creationId xmlns:a16="http://schemas.microsoft.com/office/drawing/2014/main" id="{00000000-0008-0000-06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161828</xdr:rowOff>
    </xdr:from>
    <xdr:to>
      <xdr:col>85</xdr:col>
      <xdr:colOff>126364</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6317595" y="5305328"/>
          <a:ext cx="1269" cy="1349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2" name="災害復旧事業費最小値テキスト">
          <a:extLst>
            <a:ext uri="{FF2B5EF4-FFF2-40B4-BE49-F238E27FC236}">
              <a16:creationId xmlns:a16="http://schemas.microsoft.com/office/drawing/2014/main" id="{00000000-0008-0000-0600-00000A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108505</xdr:rowOff>
    </xdr:from>
    <xdr:ext cx="534377" cy="259045"/>
    <xdr:sp macro="" textlink="">
      <xdr:nvSpPr>
        <xdr:cNvPr id="524" name="災害復旧事業費最大値テキスト">
          <a:extLst>
            <a:ext uri="{FF2B5EF4-FFF2-40B4-BE49-F238E27FC236}">
              <a16:creationId xmlns:a16="http://schemas.microsoft.com/office/drawing/2014/main" id="{00000000-0008-0000-0600-00000C020000}"/>
            </a:ext>
          </a:extLst>
        </xdr:cNvPr>
        <xdr:cNvSpPr txBox="1"/>
      </xdr:nvSpPr>
      <xdr:spPr>
        <a:xfrm>
          <a:off x="16370300" y="5080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161828</xdr:rowOff>
    </xdr:from>
    <xdr:to>
      <xdr:col>86</xdr:col>
      <xdr:colOff>25400</xdr:colOff>
      <xdr:row>30</xdr:row>
      <xdr:rowOff>161828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6230600" y="5305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75212</xdr:rowOff>
    </xdr:from>
    <xdr:to>
      <xdr:col>85</xdr:col>
      <xdr:colOff>127000</xdr:colOff>
      <xdr:row>38</xdr:row>
      <xdr:rowOff>137665</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5481300" y="6590312"/>
          <a:ext cx="838200" cy="6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32110</xdr:rowOff>
    </xdr:from>
    <xdr:ext cx="469744" cy="259045"/>
    <xdr:sp macro="" textlink="">
      <xdr:nvSpPr>
        <xdr:cNvPr id="527" name="災害復旧事業費平均値テキスト">
          <a:extLst>
            <a:ext uri="{FF2B5EF4-FFF2-40B4-BE49-F238E27FC236}">
              <a16:creationId xmlns:a16="http://schemas.microsoft.com/office/drawing/2014/main" id="{00000000-0008-0000-0600-00000F020000}"/>
            </a:ext>
          </a:extLst>
        </xdr:cNvPr>
        <xdr:cNvSpPr txBox="1"/>
      </xdr:nvSpPr>
      <xdr:spPr>
        <a:xfrm>
          <a:off x="16370300" y="63757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9233</xdr:rowOff>
    </xdr:from>
    <xdr:to>
      <xdr:col>85</xdr:col>
      <xdr:colOff>177800</xdr:colOff>
      <xdr:row>38</xdr:row>
      <xdr:rowOff>110833</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6268700" y="6524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65611</xdr:rowOff>
    </xdr:from>
    <xdr:to>
      <xdr:col>81</xdr:col>
      <xdr:colOff>50800</xdr:colOff>
      <xdr:row>38</xdr:row>
      <xdr:rowOff>75212</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4592300" y="6580711"/>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1552</xdr:rowOff>
    </xdr:from>
    <xdr:to>
      <xdr:col>81</xdr:col>
      <xdr:colOff>101600</xdr:colOff>
      <xdr:row>38</xdr:row>
      <xdr:rowOff>103152</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5430500" y="651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119679</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46428" y="6291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65611</xdr:rowOff>
    </xdr:from>
    <xdr:to>
      <xdr:col>76</xdr:col>
      <xdr:colOff>114300</xdr:colOff>
      <xdr:row>38</xdr:row>
      <xdr:rowOff>119629</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flipV="1">
          <a:off x="13703300" y="6580711"/>
          <a:ext cx="889000" cy="5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6284</xdr:rowOff>
    </xdr:from>
    <xdr:to>
      <xdr:col>76</xdr:col>
      <xdr:colOff>165100</xdr:colOff>
      <xdr:row>38</xdr:row>
      <xdr:rowOff>107884</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4541500" y="6521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124411</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57428" y="629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119629</xdr:rowOff>
    </xdr:from>
    <xdr:to>
      <xdr:col>71</xdr:col>
      <xdr:colOff>177800</xdr:colOff>
      <xdr:row>38</xdr:row>
      <xdr:rowOff>129276</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flipV="1">
          <a:off x="12814300" y="6634729"/>
          <a:ext cx="889000" cy="9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35682</xdr:rowOff>
    </xdr:from>
    <xdr:to>
      <xdr:col>72</xdr:col>
      <xdr:colOff>38100</xdr:colOff>
      <xdr:row>38</xdr:row>
      <xdr:rowOff>137282</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3652500" y="655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153809</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468428" y="632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49284</xdr:rowOff>
    </xdr:from>
    <xdr:to>
      <xdr:col>67</xdr:col>
      <xdr:colOff>101600</xdr:colOff>
      <xdr:row>38</xdr:row>
      <xdr:rowOff>150884</xdr:rowOff>
    </xdr:to>
    <xdr:sp macro="" textlink="">
      <xdr:nvSpPr>
        <xdr:cNvPr id="538" name="フローチャート: 判断 537">
          <a:extLst>
            <a:ext uri="{FF2B5EF4-FFF2-40B4-BE49-F238E27FC236}">
              <a16:creationId xmlns:a16="http://schemas.microsoft.com/office/drawing/2014/main" id="{00000000-0008-0000-0600-00001A020000}"/>
            </a:ext>
          </a:extLst>
        </xdr:cNvPr>
        <xdr:cNvSpPr/>
      </xdr:nvSpPr>
      <xdr:spPr>
        <a:xfrm>
          <a:off x="12763500" y="656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167411</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579428" y="633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86865</xdr:rowOff>
    </xdr:from>
    <xdr:to>
      <xdr:col>85</xdr:col>
      <xdr:colOff>177800</xdr:colOff>
      <xdr:row>39</xdr:row>
      <xdr:rowOff>17015</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6268700" y="660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1792</xdr:rowOff>
    </xdr:from>
    <xdr:ext cx="313932" cy="259045"/>
    <xdr:sp macro="" textlink="">
      <xdr:nvSpPr>
        <xdr:cNvPr id="546" name="災害復旧事業費該当値テキスト">
          <a:extLst>
            <a:ext uri="{FF2B5EF4-FFF2-40B4-BE49-F238E27FC236}">
              <a16:creationId xmlns:a16="http://schemas.microsoft.com/office/drawing/2014/main" id="{00000000-0008-0000-0600-000022020000}"/>
            </a:ext>
          </a:extLst>
        </xdr:cNvPr>
        <xdr:cNvSpPr txBox="1"/>
      </xdr:nvSpPr>
      <xdr:spPr>
        <a:xfrm>
          <a:off x="16370300" y="65168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24412</xdr:rowOff>
    </xdr:from>
    <xdr:to>
      <xdr:col>81</xdr:col>
      <xdr:colOff>101600</xdr:colOff>
      <xdr:row>38</xdr:row>
      <xdr:rowOff>126012</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5430500" y="653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117139</xdr:rowOff>
    </xdr:from>
    <xdr:ext cx="469744"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5246428" y="663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14811</xdr:rowOff>
    </xdr:from>
    <xdr:to>
      <xdr:col>76</xdr:col>
      <xdr:colOff>165100</xdr:colOff>
      <xdr:row>38</xdr:row>
      <xdr:rowOff>116411</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4541500" y="6529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107538</xdr:rowOff>
    </xdr:from>
    <xdr:ext cx="469744"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4357428" y="662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68829</xdr:rowOff>
    </xdr:from>
    <xdr:to>
      <xdr:col>72</xdr:col>
      <xdr:colOff>38100</xdr:colOff>
      <xdr:row>38</xdr:row>
      <xdr:rowOff>170429</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3652500" y="658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161556</xdr:rowOff>
    </xdr:from>
    <xdr:ext cx="378565"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3514017" y="66766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78476</xdr:rowOff>
    </xdr:from>
    <xdr:to>
      <xdr:col>67</xdr:col>
      <xdr:colOff>101600</xdr:colOff>
      <xdr:row>39</xdr:row>
      <xdr:rowOff>8626</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2763500" y="659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171203</xdr:rowOff>
    </xdr:from>
    <xdr:ext cx="378565"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625017" y="66863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101905</xdr:rowOff>
    </xdr:from>
    <xdr:to>
      <xdr:col>85</xdr:col>
      <xdr:colOff>126364</xdr:colOff>
      <xdr:row>78</xdr:row>
      <xdr:rowOff>32277</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2103405"/>
          <a:ext cx="1269" cy="130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36104</xdr:rowOff>
    </xdr:from>
    <xdr:ext cx="469744"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409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32277</xdr:rowOff>
    </xdr:from>
    <xdr:to>
      <xdr:col>86</xdr:col>
      <xdr:colOff>25400</xdr:colOff>
      <xdr:row>78</xdr:row>
      <xdr:rowOff>32277</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405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48582</xdr:rowOff>
    </xdr:from>
    <xdr:ext cx="534377"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87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101905</xdr:rowOff>
    </xdr:from>
    <xdr:to>
      <xdr:col>86</xdr:col>
      <xdr:colOff>25400</xdr:colOff>
      <xdr:row>70</xdr:row>
      <xdr:rowOff>101905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2103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137091</xdr:rowOff>
    </xdr:from>
    <xdr:to>
      <xdr:col>85</xdr:col>
      <xdr:colOff>127000</xdr:colOff>
      <xdr:row>77</xdr:row>
      <xdr:rowOff>20276</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5481300" y="13167291"/>
          <a:ext cx="838200" cy="54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53846</xdr:rowOff>
    </xdr:from>
    <xdr:ext cx="534377"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27411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30969</xdr:rowOff>
    </xdr:from>
    <xdr:to>
      <xdr:col>85</xdr:col>
      <xdr:colOff>177800</xdr:colOff>
      <xdr:row>75</xdr:row>
      <xdr:rowOff>132569</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2889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20276</xdr:rowOff>
    </xdr:from>
    <xdr:to>
      <xdr:col>81</xdr:col>
      <xdr:colOff>50800</xdr:colOff>
      <xdr:row>77</xdr:row>
      <xdr:rowOff>90456</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4592300" y="13221926"/>
          <a:ext cx="889000" cy="70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84709</xdr:rowOff>
    </xdr:from>
    <xdr:to>
      <xdr:col>81</xdr:col>
      <xdr:colOff>101600</xdr:colOff>
      <xdr:row>76</xdr:row>
      <xdr:rowOff>14858</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29434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31386</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271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90456</xdr:rowOff>
    </xdr:from>
    <xdr:to>
      <xdr:col>76</xdr:col>
      <xdr:colOff>114300</xdr:colOff>
      <xdr:row>77</xdr:row>
      <xdr:rowOff>96056</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3703300" y="13292106"/>
          <a:ext cx="889000" cy="5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13348</xdr:rowOff>
    </xdr:from>
    <xdr:to>
      <xdr:col>76</xdr:col>
      <xdr:colOff>165100</xdr:colOff>
      <xdr:row>75</xdr:row>
      <xdr:rowOff>114948</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287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131475</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264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96056</xdr:rowOff>
    </xdr:from>
    <xdr:to>
      <xdr:col>71</xdr:col>
      <xdr:colOff>177800</xdr:colOff>
      <xdr:row>77</xdr:row>
      <xdr:rowOff>120917</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flipV="1">
          <a:off x="12814300" y="13297706"/>
          <a:ext cx="889000" cy="24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7385</xdr:rowOff>
    </xdr:from>
    <xdr:to>
      <xdr:col>72</xdr:col>
      <xdr:colOff>38100</xdr:colOff>
      <xdr:row>75</xdr:row>
      <xdr:rowOff>108985</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286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125512</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264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1118</xdr:rowOff>
    </xdr:from>
    <xdr:to>
      <xdr:col>67</xdr:col>
      <xdr:colOff>101600</xdr:colOff>
      <xdr:row>75</xdr:row>
      <xdr:rowOff>102718</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285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119245</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263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86291</xdr:rowOff>
    </xdr:from>
    <xdr:to>
      <xdr:col>85</xdr:col>
      <xdr:colOff>177800</xdr:colOff>
      <xdr:row>77</xdr:row>
      <xdr:rowOff>16441</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3116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64718</xdr:rowOff>
    </xdr:from>
    <xdr:ext cx="534377"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309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140926</xdr:rowOff>
    </xdr:from>
    <xdr:to>
      <xdr:col>81</xdr:col>
      <xdr:colOff>101600</xdr:colOff>
      <xdr:row>77</xdr:row>
      <xdr:rowOff>71076</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317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62203</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214111" y="1326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39656</xdr:rowOff>
    </xdr:from>
    <xdr:to>
      <xdr:col>76</xdr:col>
      <xdr:colOff>165100</xdr:colOff>
      <xdr:row>77</xdr:row>
      <xdr:rowOff>141256</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324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132383</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325111" y="1333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45256</xdr:rowOff>
    </xdr:from>
    <xdr:to>
      <xdr:col>72</xdr:col>
      <xdr:colOff>38100</xdr:colOff>
      <xdr:row>77</xdr:row>
      <xdr:rowOff>146856</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3246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137983</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36111" y="1333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70117</xdr:rowOff>
    </xdr:from>
    <xdr:to>
      <xdr:col>67</xdr:col>
      <xdr:colOff>101600</xdr:colOff>
      <xdr:row>78</xdr:row>
      <xdr:rowOff>267</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327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162844</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47111" y="13364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159068</xdr:rowOff>
    </xdr:from>
    <xdr:to>
      <xdr:col>85</xdr:col>
      <xdr:colOff>126364</xdr:colOff>
      <xdr:row>98</xdr:row>
      <xdr:rowOff>22583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589568"/>
          <a:ext cx="1269" cy="1235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26410</xdr:rowOff>
    </xdr:from>
    <xdr:ext cx="378565"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6828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22583</xdr:rowOff>
    </xdr:from>
    <xdr:to>
      <xdr:col>86</xdr:col>
      <xdr:colOff>25400</xdr:colOff>
      <xdr:row>98</xdr:row>
      <xdr:rowOff>22583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6824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105745</xdr:rowOff>
    </xdr:from>
    <xdr:ext cx="599010"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364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159068</xdr:rowOff>
    </xdr:from>
    <xdr:to>
      <xdr:col>86</xdr:col>
      <xdr:colOff>25400</xdr:colOff>
      <xdr:row>90</xdr:row>
      <xdr:rowOff>159068</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589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129048</xdr:rowOff>
    </xdr:from>
    <xdr:to>
      <xdr:col>85</xdr:col>
      <xdr:colOff>127000</xdr:colOff>
      <xdr:row>98</xdr:row>
      <xdr:rowOff>16490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5481300" y="16759698"/>
          <a:ext cx="838200" cy="5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381</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459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148954</xdr:rowOff>
    </xdr:from>
    <xdr:to>
      <xdr:col>85</xdr:col>
      <xdr:colOff>177800</xdr:colOff>
      <xdr:row>97</xdr:row>
      <xdr:rowOff>79104</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60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16490</xdr:rowOff>
    </xdr:from>
    <xdr:to>
      <xdr:col>81</xdr:col>
      <xdr:colOff>50800</xdr:colOff>
      <xdr:row>98</xdr:row>
      <xdr:rowOff>16890</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4592300" y="16818590"/>
          <a:ext cx="8890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50124</xdr:rowOff>
    </xdr:from>
    <xdr:to>
      <xdr:col>81</xdr:col>
      <xdr:colOff>101600</xdr:colOff>
      <xdr:row>97</xdr:row>
      <xdr:rowOff>151724</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68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168251</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645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161937</xdr:rowOff>
    </xdr:from>
    <xdr:to>
      <xdr:col>76</xdr:col>
      <xdr:colOff>114300</xdr:colOff>
      <xdr:row>98</xdr:row>
      <xdr:rowOff>16890</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3703300" y="16792587"/>
          <a:ext cx="889000" cy="26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63503</xdr:rowOff>
    </xdr:from>
    <xdr:to>
      <xdr:col>76</xdr:col>
      <xdr:colOff>165100</xdr:colOff>
      <xdr:row>97</xdr:row>
      <xdr:rowOff>165103</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694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10180</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6469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161937</xdr:rowOff>
    </xdr:from>
    <xdr:to>
      <xdr:col>71</xdr:col>
      <xdr:colOff>177800</xdr:colOff>
      <xdr:row>98</xdr:row>
      <xdr:rowOff>20194</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2814300" y="16792587"/>
          <a:ext cx="889000" cy="29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43272</xdr:rowOff>
    </xdr:from>
    <xdr:to>
      <xdr:col>72</xdr:col>
      <xdr:colOff>38100</xdr:colOff>
      <xdr:row>97</xdr:row>
      <xdr:rowOff>144872</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67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161399</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44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60051</xdr:rowOff>
    </xdr:from>
    <xdr:to>
      <xdr:col>67</xdr:col>
      <xdr:colOff>101600</xdr:colOff>
      <xdr:row>97</xdr:row>
      <xdr:rowOff>161651</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690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6728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465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78248</xdr:rowOff>
    </xdr:from>
    <xdr:to>
      <xdr:col>85</xdr:col>
      <xdr:colOff>177800</xdr:colOff>
      <xdr:row>98</xdr:row>
      <xdr:rowOff>8398</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70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164625</xdr:rowOff>
    </xdr:from>
    <xdr:ext cx="534377"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62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137140</xdr:rowOff>
    </xdr:from>
    <xdr:to>
      <xdr:col>81</xdr:col>
      <xdr:colOff>101600</xdr:colOff>
      <xdr:row>98</xdr:row>
      <xdr:rowOff>67290</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76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58417</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46428" y="1686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137540</xdr:rowOff>
    </xdr:from>
    <xdr:to>
      <xdr:col>76</xdr:col>
      <xdr:colOff>165100</xdr:colOff>
      <xdr:row>98</xdr:row>
      <xdr:rowOff>67690</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76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58817</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357428" y="1686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111137</xdr:rowOff>
    </xdr:from>
    <xdr:to>
      <xdr:col>72</xdr:col>
      <xdr:colOff>38100</xdr:colOff>
      <xdr:row>98</xdr:row>
      <xdr:rowOff>41287</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74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32414</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68428" y="16834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140844</xdr:rowOff>
    </xdr:from>
    <xdr:to>
      <xdr:col>67</xdr:col>
      <xdr:colOff>101600</xdr:colOff>
      <xdr:row>98</xdr:row>
      <xdr:rowOff>70994</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77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98</xdr:row>
      <xdr:rowOff>62121</xdr:rowOff>
    </xdr:from>
    <xdr:ext cx="378565"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625017" y="16864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a:extLst>
            <a:ext uri="{FF2B5EF4-FFF2-40B4-BE49-F238E27FC236}">
              <a16:creationId xmlns:a16="http://schemas.microsoft.com/office/drawing/2014/main" id="{00000000-0008-0000-06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103505</xdr:rowOff>
    </xdr:from>
    <xdr:to>
      <xdr:col>116</xdr:col>
      <xdr:colOff>62864</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2159595" y="5247005"/>
          <a:ext cx="1269"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8" name="投資及び出資金最小値テキスト">
          <a:extLst>
            <a:ext uri="{FF2B5EF4-FFF2-40B4-BE49-F238E27FC236}">
              <a16:creationId xmlns:a16="http://schemas.microsoft.com/office/drawing/2014/main" id="{00000000-0008-0000-0600-0000E2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50182</xdr:rowOff>
    </xdr:from>
    <xdr:ext cx="469744" cy="259045"/>
    <xdr:sp macro="" textlink="">
      <xdr:nvSpPr>
        <xdr:cNvPr id="740" name="投資及び出資金最大値テキスト">
          <a:extLst>
            <a:ext uri="{FF2B5EF4-FFF2-40B4-BE49-F238E27FC236}">
              <a16:creationId xmlns:a16="http://schemas.microsoft.com/office/drawing/2014/main" id="{00000000-0008-0000-0600-0000E4020000}"/>
            </a:ext>
          </a:extLst>
        </xdr:cNvPr>
        <xdr:cNvSpPr txBox="1"/>
      </xdr:nvSpPr>
      <xdr:spPr>
        <a:xfrm>
          <a:off x="22212300" y="5022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103505</xdr:rowOff>
    </xdr:from>
    <xdr:to>
      <xdr:col>116</xdr:col>
      <xdr:colOff>152400</xdr:colOff>
      <xdr:row>30</xdr:row>
      <xdr:rowOff>103505</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524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44069</xdr:rowOff>
    </xdr:from>
    <xdr:to>
      <xdr:col>116</xdr:col>
      <xdr:colOff>63500</xdr:colOff>
      <xdr:row>39</xdr:row>
      <xdr:rowOff>44069</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1323300" y="673061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169880</xdr:rowOff>
    </xdr:from>
    <xdr:ext cx="469744" cy="259045"/>
    <xdr:sp macro="" textlink="">
      <xdr:nvSpPr>
        <xdr:cNvPr id="743" name="投資及び出資金平均値テキスト">
          <a:extLst>
            <a:ext uri="{FF2B5EF4-FFF2-40B4-BE49-F238E27FC236}">
              <a16:creationId xmlns:a16="http://schemas.microsoft.com/office/drawing/2014/main" id="{00000000-0008-0000-0600-0000E7020000}"/>
            </a:ext>
          </a:extLst>
        </xdr:cNvPr>
        <xdr:cNvSpPr txBox="1"/>
      </xdr:nvSpPr>
      <xdr:spPr>
        <a:xfrm>
          <a:off x="22212300" y="6170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147003</xdr:rowOff>
    </xdr:from>
    <xdr:to>
      <xdr:col>116</xdr:col>
      <xdr:colOff>114300</xdr:colOff>
      <xdr:row>37</xdr:row>
      <xdr:rowOff>77153</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2110700" y="6319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81978</xdr:rowOff>
    </xdr:from>
    <xdr:to>
      <xdr:col>111</xdr:col>
      <xdr:colOff>177800</xdr:colOff>
      <xdr:row>39</xdr:row>
      <xdr:rowOff>44069</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0434300" y="6425628"/>
          <a:ext cx="889000" cy="304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73470</xdr:rowOff>
    </xdr:from>
    <xdr:to>
      <xdr:col>112</xdr:col>
      <xdr:colOff>38100</xdr:colOff>
      <xdr:row>37</xdr:row>
      <xdr:rowOff>3620</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1272500" y="624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20147</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088428" y="602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81978</xdr:rowOff>
    </xdr:from>
    <xdr:to>
      <xdr:col>107</xdr:col>
      <xdr:colOff>50800</xdr:colOff>
      <xdr:row>38</xdr:row>
      <xdr:rowOff>131699</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19545300" y="6425628"/>
          <a:ext cx="889000" cy="22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88138</xdr:rowOff>
    </xdr:from>
    <xdr:to>
      <xdr:col>107</xdr:col>
      <xdr:colOff>101600</xdr:colOff>
      <xdr:row>38</xdr:row>
      <xdr:rowOff>18288</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0383500" y="643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9415</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199428" y="6524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131699</xdr:rowOff>
    </xdr:from>
    <xdr:to>
      <xdr:col>102</xdr:col>
      <xdr:colOff>114300</xdr:colOff>
      <xdr:row>38</xdr:row>
      <xdr:rowOff>163322</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18656300" y="6646799"/>
          <a:ext cx="889000" cy="3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136144</xdr:rowOff>
    </xdr:from>
    <xdr:to>
      <xdr:col>102</xdr:col>
      <xdr:colOff>165100</xdr:colOff>
      <xdr:row>38</xdr:row>
      <xdr:rowOff>66294</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9494500" y="647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82821</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10428" y="625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156528</xdr:rowOff>
    </xdr:from>
    <xdr:to>
      <xdr:col>98</xdr:col>
      <xdr:colOff>38100</xdr:colOff>
      <xdr:row>38</xdr:row>
      <xdr:rowOff>86678</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8605500" y="650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103205</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67017" y="62754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164719</xdr:rowOff>
    </xdr:from>
    <xdr:to>
      <xdr:col>116</xdr:col>
      <xdr:colOff>114300</xdr:colOff>
      <xdr:row>39</xdr:row>
      <xdr:rowOff>94869</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21107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79646</xdr:rowOff>
    </xdr:from>
    <xdr:ext cx="249299" cy="259045"/>
    <xdr:sp macro="" textlink="">
      <xdr:nvSpPr>
        <xdr:cNvPr id="762" name="投資及び出資金該当値テキスト">
          <a:extLst>
            <a:ext uri="{FF2B5EF4-FFF2-40B4-BE49-F238E27FC236}">
              <a16:creationId xmlns:a16="http://schemas.microsoft.com/office/drawing/2014/main" id="{00000000-0008-0000-0600-0000FA020000}"/>
            </a:ext>
          </a:extLst>
        </xdr:cNvPr>
        <xdr:cNvSpPr txBox="1"/>
      </xdr:nvSpPr>
      <xdr:spPr>
        <a:xfrm>
          <a:off x="22212300" y="65947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164719</xdr:rowOff>
    </xdr:from>
    <xdr:to>
      <xdr:col>112</xdr:col>
      <xdr:colOff>38100</xdr:colOff>
      <xdr:row>39</xdr:row>
      <xdr:rowOff>94869</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1272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85996</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198650" y="677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31178</xdr:rowOff>
    </xdr:from>
    <xdr:to>
      <xdr:col>107</xdr:col>
      <xdr:colOff>101600</xdr:colOff>
      <xdr:row>37</xdr:row>
      <xdr:rowOff>132778</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0383500" y="637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149305</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0199428" y="615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80899</xdr:rowOff>
    </xdr:from>
    <xdr:to>
      <xdr:col>102</xdr:col>
      <xdr:colOff>165100</xdr:colOff>
      <xdr:row>39</xdr:row>
      <xdr:rowOff>11049</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9494500" y="659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2176</xdr:rowOff>
    </xdr:from>
    <xdr:ext cx="378565"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356017" y="6688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112522</xdr:rowOff>
    </xdr:from>
    <xdr:to>
      <xdr:col>98</xdr:col>
      <xdr:colOff>38100</xdr:colOff>
      <xdr:row>39</xdr:row>
      <xdr:rowOff>42672</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8605500" y="6627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33799</xdr:rowOff>
    </xdr:from>
    <xdr:ext cx="378565"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467017" y="67203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a:extLst>
            <a:ext uri="{FF2B5EF4-FFF2-40B4-BE49-F238E27FC236}">
              <a16:creationId xmlns:a16="http://schemas.microsoft.com/office/drawing/2014/main" id="{00000000-0008-0000-06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34671</xdr:rowOff>
    </xdr:from>
    <xdr:to>
      <xdr:col>116</xdr:col>
      <xdr:colOff>62864</xdr:colOff>
      <xdr:row>59</xdr:row>
      <xdr:rowOff>44450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2159595" y="8607171"/>
          <a:ext cx="1269" cy="1552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5" name="貸付金最小値テキスト">
          <a:extLst>
            <a:ext uri="{FF2B5EF4-FFF2-40B4-BE49-F238E27FC236}">
              <a16:creationId xmlns:a16="http://schemas.microsoft.com/office/drawing/2014/main" id="{00000000-0008-0000-0600-00001B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152798</xdr:rowOff>
    </xdr:from>
    <xdr:ext cx="534377" cy="259045"/>
    <xdr:sp macro="" textlink="">
      <xdr:nvSpPr>
        <xdr:cNvPr id="797" name="貸付金最大値テキスト">
          <a:extLst>
            <a:ext uri="{FF2B5EF4-FFF2-40B4-BE49-F238E27FC236}">
              <a16:creationId xmlns:a16="http://schemas.microsoft.com/office/drawing/2014/main" id="{00000000-0008-0000-0600-00001D030000}"/>
            </a:ext>
          </a:extLst>
        </xdr:cNvPr>
        <xdr:cNvSpPr txBox="1"/>
      </xdr:nvSpPr>
      <xdr:spPr>
        <a:xfrm>
          <a:off x="22212300" y="8382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34671</xdr:rowOff>
    </xdr:from>
    <xdr:to>
      <xdr:col>116</xdr:col>
      <xdr:colOff>152400</xdr:colOff>
      <xdr:row>50</xdr:row>
      <xdr:rowOff>34671</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8607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17399</xdr:rowOff>
    </xdr:from>
    <xdr:to>
      <xdr:col>116</xdr:col>
      <xdr:colOff>63500</xdr:colOff>
      <xdr:row>59</xdr:row>
      <xdr:rowOff>19812</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1323300" y="10132949"/>
          <a:ext cx="8382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20337</xdr:rowOff>
    </xdr:from>
    <xdr:ext cx="469744" cy="259045"/>
    <xdr:sp macro="" textlink="">
      <xdr:nvSpPr>
        <xdr:cNvPr id="800" name="貸付金平均値テキスト">
          <a:extLst>
            <a:ext uri="{FF2B5EF4-FFF2-40B4-BE49-F238E27FC236}">
              <a16:creationId xmlns:a16="http://schemas.microsoft.com/office/drawing/2014/main" id="{00000000-0008-0000-0600-000020030000}"/>
            </a:ext>
          </a:extLst>
        </xdr:cNvPr>
        <xdr:cNvSpPr txBox="1"/>
      </xdr:nvSpPr>
      <xdr:spPr>
        <a:xfrm>
          <a:off x="22212300" y="9621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168910</xdr:rowOff>
    </xdr:from>
    <xdr:to>
      <xdr:col>116</xdr:col>
      <xdr:colOff>114300</xdr:colOff>
      <xdr:row>57</xdr:row>
      <xdr:rowOff>99060</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2110700" y="977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17399</xdr:rowOff>
    </xdr:from>
    <xdr:to>
      <xdr:col>111</xdr:col>
      <xdr:colOff>177800</xdr:colOff>
      <xdr:row>59</xdr:row>
      <xdr:rowOff>18923</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20434300" y="10132949"/>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168529</xdr:rowOff>
    </xdr:from>
    <xdr:to>
      <xdr:col>112</xdr:col>
      <xdr:colOff>38100</xdr:colOff>
      <xdr:row>57</xdr:row>
      <xdr:rowOff>98679</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1272500" y="976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115206</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088428" y="9544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18923</xdr:rowOff>
    </xdr:from>
    <xdr:to>
      <xdr:col>107</xdr:col>
      <xdr:colOff>50800</xdr:colOff>
      <xdr:row>59</xdr:row>
      <xdr:rowOff>20447</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19545300" y="10134473"/>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64897</xdr:rowOff>
    </xdr:from>
    <xdr:to>
      <xdr:col>107</xdr:col>
      <xdr:colOff>101600</xdr:colOff>
      <xdr:row>57</xdr:row>
      <xdr:rowOff>166497</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0383500" y="9837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11574</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199428" y="9612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13589</xdr:rowOff>
    </xdr:from>
    <xdr:to>
      <xdr:col>102</xdr:col>
      <xdr:colOff>114300</xdr:colOff>
      <xdr:row>59</xdr:row>
      <xdr:rowOff>20447</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8656300" y="10129139"/>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28067</xdr:rowOff>
    </xdr:from>
    <xdr:to>
      <xdr:col>102</xdr:col>
      <xdr:colOff>165100</xdr:colOff>
      <xdr:row>57</xdr:row>
      <xdr:rowOff>129667</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9494500" y="98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146194</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10428" y="9575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7874</xdr:rowOff>
    </xdr:from>
    <xdr:to>
      <xdr:col>98</xdr:col>
      <xdr:colOff>38100</xdr:colOff>
      <xdr:row>57</xdr:row>
      <xdr:rowOff>109474</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8605500" y="9780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126001</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21428" y="955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140462</xdr:rowOff>
    </xdr:from>
    <xdr:to>
      <xdr:col>116</xdr:col>
      <xdr:colOff>114300</xdr:colOff>
      <xdr:row>59</xdr:row>
      <xdr:rowOff>70612</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2110700" y="1008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55389</xdr:rowOff>
    </xdr:from>
    <xdr:ext cx="378565" cy="259045"/>
    <xdr:sp macro="" textlink="">
      <xdr:nvSpPr>
        <xdr:cNvPr id="819" name="貸付金該当値テキスト">
          <a:extLst>
            <a:ext uri="{FF2B5EF4-FFF2-40B4-BE49-F238E27FC236}">
              <a16:creationId xmlns:a16="http://schemas.microsoft.com/office/drawing/2014/main" id="{00000000-0008-0000-0600-000033030000}"/>
            </a:ext>
          </a:extLst>
        </xdr:cNvPr>
        <xdr:cNvSpPr txBox="1"/>
      </xdr:nvSpPr>
      <xdr:spPr>
        <a:xfrm>
          <a:off x="22212300" y="9999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138049</xdr:rowOff>
    </xdr:from>
    <xdr:to>
      <xdr:col>112</xdr:col>
      <xdr:colOff>38100</xdr:colOff>
      <xdr:row>59</xdr:row>
      <xdr:rowOff>68199</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1272500" y="1008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59326</xdr:rowOff>
    </xdr:from>
    <xdr:ext cx="378565"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134017" y="10174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139573</xdr:rowOff>
    </xdr:from>
    <xdr:to>
      <xdr:col>107</xdr:col>
      <xdr:colOff>101600</xdr:colOff>
      <xdr:row>59</xdr:row>
      <xdr:rowOff>69723</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0383500" y="10083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60850</xdr:rowOff>
    </xdr:from>
    <xdr:ext cx="378565"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0245017" y="101764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141097</xdr:rowOff>
    </xdr:from>
    <xdr:to>
      <xdr:col>102</xdr:col>
      <xdr:colOff>165100</xdr:colOff>
      <xdr:row>59</xdr:row>
      <xdr:rowOff>71247</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9494500" y="10085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62374</xdr:rowOff>
    </xdr:from>
    <xdr:ext cx="378565"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356017" y="101779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134239</xdr:rowOff>
    </xdr:from>
    <xdr:to>
      <xdr:col>98</xdr:col>
      <xdr:colOff>38100</xdr:colOff>
      <xdr:row>59</xdr:row>
      <xdr:rowOff>64389</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8605500" y="1007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55516</xdr:rowOff>
    </xdr:from>
    <xdr:ext cx="378565"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467017" y="10171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a:extLst>
            <a:ext uri="{FF2B5EF4-FFF2-40B4-BE49-F238E27FC236}">
              <a16:creationId xmlns:a16="http://schemas.microsoft.com/office/drawing/2014/main" id="{00000000-0008-0000-0600-000051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68857</xdr:rowOff>
    </xdr:from>
    <xdr:to>
      <xdr:col>116</xdr:col>
      <xdr:colOff>62864</xdr:colOff>
      <xdr:row>79</xdr:row>
      <xdr:rowOff>15112</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2159595" y="12241807"/>
          <a:ext cx="1269" cy="1317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18939</xdr:rowOff>
    </xdr:from>
    <xdr:ext cx="534377" cy="259045"/>
    <xdr:sp macro="" textlink="">
      <xdr:nvSpPr>
        <xdr:cNvPr id="851" name="繰出金最小値テキスト">
          <a:extLst>
            <a:ext uri="{FF2B5EF4-FFF2-40B4-BE49-F238E27FC236}">
              <a16:creationId xmlns:a16="http://schemas.microsoft.com/office/drawing/2014/main" id="{00000000-0008-0000-0600-000053030000}"/>
            </a:ext>
          </a:extLst>
        </xdr:cNvPr>
        <xdr:cNvSpPr txBox="1"/>
      </xdr:nvSpPr>
      <xdr:spPr>
        <a:xfrm>
          <a:off x="22212300" y="13563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15112</xdr:rowOff>
    </xdr:from>
    <xdr:to>
      <xdr:col>116</xdr:col>
      <xdr:colOff>152400</xdr:colOff>
      <xdr:row>79</xdr:row>
      <xdr:rowOff>15112</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3559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15534</xdr:rowOff>
    </xdr:from>
    <xdr:ext cx="534377" cy="259045"/>
    <xdr:sp macro="" textlink="">
      <xdr:nvSpPr>
        <xdr:cNvPr id="853" name="繰出金最大値テキスト">
          <a:extLst>
            <a:ext uri="{FF2B5EF4-FFF2-40B4-BE49-F238E27FC236}">
              <a16:creationId xmlns:a16="http://schemas.microsoft.com/office/drawing/2014/main" id="{00000000-0008-0000-0600-000055030000}"/>
            </a:ext>
          </a:extLst>
        </xdr:cNvPr>
        <xdr:cNvSpPr txBox="1"/>
      </xdr:nvSpPr>
      <xdr:spPr>
        <a:xfrm>
          <a:off x="22212300" y="12017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68857</xdr:rowOff>
    </xdr:from>
    <xdr:to>
      <xdr:col>116</xdr:col>
      <xdr:colOff>152400</xdr:colOff>
      <xdr:row>71</xdr:row>
      <xdr:rowOff>68857</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2241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66503</xdr:rowOff>
    </xdr:from>
    <xdr:to>
      <xdr:col>116</xdr:col>
      <xdr:colOff>63500</xdr:colOff>
      <xdr:row>77</xdr:row>
      <xdr:rowOff>71394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1323300" y="13268153"/>
          <a:ext cx="838200" cy="4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17456</xdr:rowOff>
    </xdr:from>
    <xdr:ext cx="534377" cy="259045"/>
    <xdr:sp macro="" textlink="">
      <xdr:nvSpPr>
        <xdr:cNvPr id="856" name="繰出金平均値テキスト">
          <a:extLst>
            <a:ext uri="{FF2B5EF4-FFF2-40B4-BE49-F238E27FC236}">
              <a16:creationId xmlns:a16="http://schemas.microsoft.com/office/drawing/2014/main" id="{00000000-0008-0000-0600-000058030000}"/>
            </a:ext>
          </a:extLst>
        </xdr:cNvPr>
        <xdr:cNvSpPr txBox="1"/>
      </xdr:nvSpPr>
      <xdr:spPr>
        <a:xfrm>
          <a:off x="22212300" y="128762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166030</xdr:rowOff>
    </xdr:from>
    <xdr:to>
      <xdr:col>116</xdr:col>
      <xdr:colOff>114300</xdr:colOff>
      <xdr:row>76</xdr:row>
      <xdr:rowOff>96180</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2110700" y="130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66503</xdr:rowOff>
    </xdr:from>
    <xdr:to>
      <xdr:col>111</xdr:col>
      <xdr:colOff>177800</xdr:colOff>
      <xdr:row>77</xdr:row>
      <xdr:rowOff>81978</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0434300" y="13268153"/>
          <a:ext cx="889000" cy="15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6787</xdr:rowOff>
    </xdr:from>
    <xdr:to>
      <xdr:col>112</xdr:col>
      <xdr:colOff>38100</xdr:colOff>
      <xdr:row>76</xdr:row>
      <xdr:rowOff>108387</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1272500" y="13036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124914</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056111" y="12812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81978</xdr:rowOff>
    </xdr:from>
    <xdr:to>
      <xdr:col>107</xdr:col>
      <xdr:colOff>50800</xdr:colOff>
      <xdr:row>77</xdr:row>
      <xdr:rowOff>103330</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9545300" y="13283628"/>
          <a:ext cx="889000" cy="21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58931</xdr:rowOff>
    </xdr:from>
    <xdr:to>
      <xdr:col>107</xdr:col>
      <xdr:colOff>101600</xdr:colOff>
      <xdr:row>75</xdr:row>
      <xdr:rowOff>160530</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0383500" y="129176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5608</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167111" y="1269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103330</xdr:rowOff>
    </xdr:from>
    <xdr:to>
      <xdr:col>102</xdr:col>
      <xdr:colOff>114300</xdr:colOff>
      <xdr:row>77</xdr:row>
      <xdr:rowOff>156479</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8656300" y="13304980"/>
          <a:ext cx="889000" cy="53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5095</xdr:rowOff>
    </xdr:from>
    <xdr:to>
      <xdr:col>102</xdr:col>
      <xdr:colOff>165100</xdr:colOff>
      <xdr:row>75</xdr:row>
      <xdr:rowOff>106695</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9494500" y="1286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123222</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278111" y="1263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168887</xdr:rowOff>
    </xdr:from>
    <xdr:to>
      <xdr:col>98</xdr:col>
      <xdr:colOff>38100</xdr:colOff>
      <xdr:row>75</xdr:row>
      <xdr:rowOff>99037</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8605500" y="1285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115564</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389111" y="1263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20594</xdr:rowOff>
    </xdr:from>
    <xdr:to>
      <xdr:col>116</xdr:col>
      <xdr:colOff>114300</xdr:colOff>
      <xdr:row>77</xdr:row>
      <xdr:rowOff>122194</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2110700" y="1322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170471</xdr:rowOff>
    </xdr:from>
    <xdr:ext cx="534377" cy="259045"/>
    <xdr:sp macro="" textlink="">
      <xdr:nvSpPr>
        <xdr:cNvPr id="875" name="繰出金該当値テキスト">
          <a:extLst>
            <a:ext uri="{FF2B5EF4-FFF2-40B4-BE49-F238E27FC236}">
              <a16:creationId xmlns:a16="http://schemas.microsoft.com/office/drawing/2014/main" id="{00000000-0008-0000-0600-00006B030000}"/>
            </a:ext>
          </a:extLst>
        </xdr:cNvPr>
        <xdr:cNvSpPr txBox="1"/>
      </xdr:nvSpPr>
      <xdr:spPr>
        <a:xfrm>
          <a:off x="22212300" y="13200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15703</xdr:rowOff>
    </xdr:from>
    <xdr:to>
      <xdr:col>112</xdr:col>
      <xdr:colOff>38100</xdr:colOff>
      <xdr:row>77</xdr:row>
      <xdr:rowOff>117303</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1272500" y="13217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108430</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056111" y="13310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31178</xdr:rowOff>
    </xdr:from>
    <xdr:to>
      <xdr:col>107</xdr:col>
      <xdr:colOff>101600</xdr:colOff>
      <xdr:row>77</xdr:row>
      <xdr:rowOff>132778</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0383500" y="1323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123905</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167111" y="1332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52530</xdr:rowOff>
    </xdr:from>
    <xdr:to>
      <xdr:col>102</xdr:col>
      <xdr:colOff>165100</xdr:colOff>
      <xdr:row>77</xdr:row>
      <xdr:rowOff>154130</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9494500" y="1325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145257</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9278111" y="1334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105679</xdr:rowOff>
    </xdr:from>
    <xdr:to>
      <xdr:col>98</xdr:col>
      <xdr:colOff>38100</xdr:colOff>
      <xdr:row>78</xdr:row>
      <xdr:rowOff>35829</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8605500" y="1330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26956</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389111" y="13400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a:extLst>
            <a:ext uri="{FF2B5EF4-FFF2-40B4-BE49-F238E27FC236}">
              <a16:creationId xmlns:a16="http://schemas.microsoft.com/office/drawing/2014/main" id="{00000000-0008-0000-0600-000084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a:extLst>
            <a:ext uri="{FF2B5EF4-FFF2-40B4-BE49-F238E27FC236}">
              <a16:creationId xmlns:a16="http://schemas.microsoft.com/office/drawing/2014/main" id="{00000000-0008-0000-0600-000086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a:extLst>
            <a:ext uri="{FF2B5EF4-FFF2-40B4-BE49-F238E27FC236}">
              <a16:creationId xmlns:a16="http://schemas.microsoft.com/office/drawing/2014/main" id="{00000000-0008-0000-0600-000089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a:extLst>
            <a:ext uri="{FF2B5EF4-FFF2-40B4-BE49-F238E27FC236}">
              <a16:creationId xmlns:a16="http://schemas.microsoft.com/office/drawing/2014/main" id="{00000000-0008-0000-0600-00009C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歳出決算額は、住民一人当たり</a:t>
          </a:r>
          <a:r>
            <a:rPr kumimoji="1" lang="en-US" altLang="ja-JP" sz="1300">
              <a:latin typeface="ＭＳ Ｐゴシック" panose="020B0600070205080204" pitchFamily="50" charset="-128"/>
              <a:ea typeface="ＭＳ Ｐゴシック" panose="020B0600070205080204" pitchFamily="50" charset="-128"/>
            </a:rPr>
            <a:t>362,182</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増加した主なものとしては、積立金（</a:t>
          </a:r>
          <a:r>
            <a:rPr kumimoji="1" lang="en-US" altLang="ja-JP" sz="1300">
              <a:latin typeface="ＭＳ Ｐゴシック" panose="020B0600070205080204" pitchFamily="50" charset="-128"/>
              <a:ea typeface="ＭＳ Ｐゴシック" panose="020B0600070205080204" pitchFamily="50" charset="-128"/>
            </a:rPr>
            <a:t>10,305</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661.0%</a:t>
          </a:r>
          <a:r>
            <a:rPr kumimoji="1" lang="ja-JP" altLang="en-US" sz="1300">
              <a:latin typeface="ＭＳ Ｐゴシック" panose="020B0600070205080204" pitchFamily="50" charset="-128"/>
              <a:ea typeface="ＭＳ Ｐゴシック" panose="020B0600070205080204" pitchFamily="50" charset="-128"/>
            </a:rPr>
            <a:t>増）、扶助費（</a:t>
          </a:r>
          <a:r>
            <a:rPr kumimoji="1" lang="en-US" altLang="ja-JP" sz="1300">
              <a:latin typeface="ＭＳ Ｐゴシック" panose="020B0600070205080204" pitchFamily="50" charset="-128"/>
              <a:ea typeface="ＭＳ Ｐゴシック" panose="020B0600070205080204" pitchFamily="50" charset="-128"/>
            </a:rPr>
            <a:t>23,052</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46.2%</a:t>
          </a:r>
          <a:r>
            <a:rPr kumimoji="1" lang="ja-JP" altLang="en-US" sz="1300">
              <a:latin typeface="ＭＳ Ｐゴシック" panose="020B0600070205080204" pitchFamily="50" charset="-128"/>
              <a:ea typeface="ＭＳ Ｐゴシック" panose="020B0600070205080204" pitchFamily="50" charset="-128"/>
            </a:rPr>
            <a:t>増）がある。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積立金に関しては、減債基金積立金（原資）、公共施設整備基金積立金（原資）の皆増に起因する。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扶助費に関しては、子育て世帯臨時特別給付金、住民税非課税世帯等臨時特別給付金、子育て世帯生活支援特別給付金の皆増に起因する。</a:t>
          </a:r>
        </a:p>
        <a:p>
          <a:r>
            <a:rPr kumimoji="1" lang="ja-JP" altLang="en-US" sz="1300">
              <a:latin typeface="ＭＳ Ｐゴシック" panose="020B0600070205080204" pitchFamily="50" charset="-128"/>
              <a:ea typeface="ＭＳ Ｐゴシック" panose="020B0600070205080204" pitchFamily="50" charset="-128"/>
            </a:rPr>
            <a:t>また、減少した主なものとしては、補助費等（</a:t>
          </a:r>
          <a:r>
            <a:rPr kumimoji="1" lang="en-US" altLang="ja-JP" sz="1300">
              <a:latin typeface="ＭＳ Ｐゴシック" panose="020B0600070205080204" pitchFamily="50" charset="-128"/>
              <a:ea typeface="ＭＳ Ｐゴシック" panose="020B0600070205080204" pitchFamily="50" charset="-128"/>
            </a:rPr>
            <a:t>103,432</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71.8%</a:t>
          </a:r>
          <a:r>
            <a:rPr kumimoji="1" lang="ja-JP" altLang="en-US" sz="1300">
              <a:latin typeface="ＭＳ Ｐゴシック" panose="020B0600070205080204" pitchFamily="50" charset="-128"/>
              <a:ea typeface="ＭＳ Ｐゴシック" panose="020B0600070205080204" pitchFamily="50" charset="-128"/>
            </a:rPr>
            <a:t>減）がある。</a:t>
          </a:r>
        </a:p>
        <a:p>
          <a:r>
            <a:rPr kumimoji="1" lang="ja-JP" altLang="en-US" sz="1300">
              <a:latin typeface="ＭＳ Ｐゴシック" panose="020B0600070205080204" pitchFamily="50" charset="-128"/>
              <a:ea typeface="ＭＳ Ｐゴシック" panose="020B0600070205080204" pitchFamily="50" charset="-128"/>
            </a:rPr>
            <a:t>特別低額給付金関連の歳出の皆減に起因する。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三重県菰野町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41,476
40,460
107.01
15,908,595
15,021,848
869,520
9,788,801
10,773,792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125984</xdr:rowOff>
    </xdr:from>
    <xdr:to>
      <xdr:col>24</xdr:col>
      <xdr:colOff>62865</xdr:colOff>
      <xdr:row>38</xdr:row>
      <xdr:rowOff>63500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69484"/>
          <a:ext cx="1270" cy="1309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67327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8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63500</xdr:rowOff>
    </xdr:from>
    <xdr:to>
      <xdr:col>24</xdr:col>
      <xdr:colOff>152400</xdr:colOff>
      <xdr:row>38</xdr:row>
      <xdr:rowOff>63500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7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72661</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4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125984</xdr:rowOff>
    </xdr:from>
    <xdr:to>
      <xdr:col>24</xdr:col>
      <xdr:colOff>152400</xdr:colOff>
      <xdr:row>30</xdr:row>
      <xdr:rowOff>125984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69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60833</xdr:rowOff>
    </xdr:from>
    <xdr:to>
      <xdr:col>24</xdr:col>
      <xdr:colOff>63500</xdr:colOff>
      <xdr:row>35</xdr:row>
      <xdr:rowOff>123698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061583"/>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131208</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7890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108331</xdr:rowOff>
    </xdr:from>
    <xdr:to>
      <xdr:col>24</xdr:col>
      <xdr:colOff>114300</xdr:colOff>
      <xdr:row>35</xdr:row>
      <xdr:rowOff>38481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93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49403</xdr:rowOff>
    </xdr:from>
    <xdr:to>
      <xdr:col>19</xdr:col>
      <xdr:colOff>177800</xdr:colOff>
      <xdr:row>35</xdr:row>
      <xdr:rowOff>60833</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050153"/>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125476</xdr:rowOff>
    </xdr:from>
    <xdr:to>
      <xdr:col>20</xdr:col>
      <xdr:colOff>38100</xdr:colOff>
      <xdr:row>35</xdr:row>
      <xdr:rowOff>55626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5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72153</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730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49403</xdr:rowOff>
    </xdr:from>
    <xdr:to>
      <xdr:col>15</xdr:col>
      <xdr:colOff>50800</xdr:colOff>
      <xdr:row>35</xdr:row>
      <xdr:rowOff>90170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050153"/>
          <a:ext cx="889000" cy="4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58420</xdr:rowOff>
    </xdr:from>
    <xdr:to>
      <xdr:col>15</xdr:col>
      <xdr:colOff>101600</xdr:colOff>
      <xdr:row>34</xdr:row>
      <xdr:rowOff>160020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8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5097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66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49022</xdr:rowOff>
    </xdr:from>
    <xdr:to>
      <xdr:col>10</xdr:col>
      <xdr:colOff>114300</xdr:colOff>
      <xdr:row>35</xdr:row>
      <xdr:rowOff>90170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04977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24130</xdr:rowOff>
    </xdr:from>
    <xdr:to>
      <xdr:col>10</xdr:col>
      <xdr:colOff>165100</xdr:colOff>
      <xdr:row>34</xdr:row>
      <xdr:rowOff>125730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5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142257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628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42037</xdr:rowOff>
    </xdr:from>
    <xdr:to>
      <xdr:col>6</xdr:col>
      <xdr:colOff>38100</xdr:colOff>
      <xdr:row>34</xdr:row>
      <xdr:rowOff>143637</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7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160164</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64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72898</xdr:rowOff>
    </xdr:from>
    <xdr:to>
      <xdr:col>24</xdr:col>
      <xdr:colOff>114300</xdr:colOff>
      <xdr:row>36</xdr:row>
      <xdr:rowOff>3048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73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51325</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052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10033</xdr:rowOff>
    </xdr:from>
    <xdr:to>
      <xdr:col>20</xdr:col>
      <xdr:colOff>38100</xdr:colOff>
      <xdr:row>35</xdr:row>
      <xdr:rowOff>111633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1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102760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103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170053</xdr:rowOff>
    </xdr:from>
    <xdr:to>
      <xdr:col>15</xdr:col>
      <xdr:colOff>101600</xdr:colOff>
      <xdr:row>35</xdr:row>
      <xdr:rowOff>100203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9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91330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092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39370</xdr:rowOff>
    </xdr:from>
    <xdr:to>
      <xdr:col>10</xdr:col>
      <xdr:colOff>165100</xdr:colOff>
      <xdr:row>35</xdr:row>
      <xdr:rowOff>140970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4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132097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13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169672</xdr:rowOff>
    </xdr:from>
    <xdr:to>
      <xdr:col>6</xdr:col>
      <xdr:colOff>38100</xdr:colOff>
      <xdr:row>35</xdr:row>
      <xdr:rowOff>99822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9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90949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091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9699</xdr:rowOff>
    </xdr:from>
    <xdr:to>
      <xdr:col>24</xdr:col>
      <xdr:colOff>62865</xdr:colOff>
      <xdr:row>58</xdr:row>
      <xdr:rowOff>168232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53649"/>
          <a:ext cx="1270" cy="1358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609</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1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168232</xdr:rowOff>
    </xdr:from>
    <xdr:to>
      <xdr:col>24</xdr:col>
      <xdr:colOff>152400</xdr:colOff>
      <xdr:row>58</xdr:row>
      <xdr:rowOff>168232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12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127826</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28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447,308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9699</xdr:rowOff>
    </xdr:from>
    <xdr:to>
      <xdr:col>24</xdr:col>
      <xdr:colOff>152400</xdr:colOff>
      <xdr:row>51</xdr:row>
      <xdr:rowOff>9699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53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167419</xdr:rowOff>
    </xdr:from>
    <xdr:to>
      <xdr:col>24</xdr:col>
      <xdr:colOff>63500</xdr:colOff>
      <xdr:row>58</xdr:row>
      <xdr:rowOff>110462</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768619"/>
          <a:ext cx="838200" cy="28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135993</xdr:rowOff>
    </xdr:from>
    <xdr:ext cx="534377"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737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113116</xdr:rowOff>
    </xdr:from>
    <xdr:to>
      <xdr:col>24</xdr:col>
      <xdr:colOff>114300</xdr:colOff>
      <xdr:row>58</xdr:row>
      <xdr:rowOff>43266</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8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167419</xdr:rowOff>
    </xdr:from>
    <xdr:to>
      <xdr:col>19</xdr:col>
      <xdr:colOff>177800</xdr:colOff>
      <xdr:row>58</xdr:row>
      <xdr:rowOff>152122</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768619"/>
          <a:ext cx="889000" cy="327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16855</xdr:rowOff>
    </xdr:from>
    <xdr:to>
      <xdr:col>20</xdr:col>
      <xdr:colOff>38100</xdr:colOff>
      <xdr:row>56</xdr:row>
      <xdr:rowOff>118455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61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134982</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393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121689</xdr:rowOff>
    </xdr:from>
    <xdr:to>
      <xdr:col>15</xdr:col>
      <xdr:colOff>50800</xdr:colOff>
      <xdr:row>58</xdr:row>
      <xdr:rowOff>152122</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10065789"/>
          <a:ext cx="889000" cy="3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6366</xdr:rowOff>
    </xdr:from>
    <xdr:to>
      <xdr:col>15</xdr:col>
      <xdr:colOff>101600</xdr:colOff>
      <xdr:row>58</xdr:row>
      <xdr:rowOff>107966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5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124493</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725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121689</xdr:rowOff>
    </xdr:from>
    <xdr:to>
      <xdr:col>10</xdr:col>
      <xdr:colOff>114300</xdr:colOff>
      <xdr:row>58</xdr:row>
      <xdr:rowOff>148746</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065789"/>
          <a:ext cx="889000" cy="27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159724</xdr:rowOff>
    </xdr:from>
    <xdr:to>
      <xdr:col>10</xdr:col>
      <xdr:colOff>165100</xdr:colOff>
      <xdr:row>58</xdr:row>
      <xdr:rowOff>89874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932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106401</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707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17276</xdr:rowOff>
    </xdr:from>
    <xdr:to>
      <xdr:col>6</xdr:col>
      <xdr:colOff>38100</xdr:colOff>
      <xdr:row>58</xdr:row>
      <xdr:rowOff>118876</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96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135403</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73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59662</xdr:rowOff>
    </xdr:from>
    <xdr:to>
      <xdr:col>24</xdr:col>
      <xdr:colOff>114300</xdr:colOff>
      <xdr:row>58</xdr:row>
      <xdr:rowOff>161262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10003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146039</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918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116619</xdr:rowOff>
    </xdr:from>
    <xdr:to>
      <xdr:col>20</xdr:col>
      <xdr:colOff>38100</xdr:colOff>
      <xdr:row>57</xdr:row>
      <xdr:rowOff>46769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71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37896</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810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101322</xdr:rowOff>
    </xdr:from>
    <xdr:to>
      <xdr:col>15</xdr:col>
      <xdr:colOff>101600</xdr:colOff>
      <xdr:row>59</xdr:row>
      <xdr:rowOff>31472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1004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22599</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13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70889</xdr:rowOff>
    </xdr:from>
    <xdr:to>
      <xdr:col>10</xdr:col>
      <xdr:colOff>165100</xdr:colOff>
      <xdr:row>59</xdr:row>
      <xdr:rowOff>1039</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1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163616</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107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97946</xdr:rowOff>
    </xdr:from>
    <xdr:to>
      <xdr:col>6</xdr:col>
      <xdr:colOff>38100</xdr:colOff>
      <xdr:row>59</xdr:row>
      <xdr:rowOff>28096</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42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19223</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3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548</xdr:rowOff>
    </xdr:from>
    <xdr:to>
      <xdr:col>24</xdr:col>
      <xdr:colOff>62865</xdr:colOff>
      <xdr:row>77</xdr:row>
      <xdr:rowOff>51885</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002048"/>
          <a:ext cx="1270" cy="1251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55712</xdr:rowOff>
    </xdr:from>
    <xdr:ext cx="599010"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257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51885</xdr:rowOff>
    </xdr:from>
    <xdr:to>
      <xdr:col>24</xdr:col>
      <xdr:colOff>152400</xdr:colOff>
      <xdr:row>77</xdr:row>
      <xdr:rowOff>51885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253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118675</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1777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240,783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548</xdr:rowOff>
    </xdr:from>
    <xdr:to>
      <xdr:col>24</xdr:col>
      <xdr:colOff>152400</xdr:colOff>
      <xdr:row>70</xdr:row>
      <xdr:rowOff>548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00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170311</xdr:rowOff>
    </xdr:from>
    <xdr:to>
      <xdr:col>24</xdr:col>
      <xdr:colOff>63500</xdr:colOff>
      <xdr:row>77</xdr:row>
      <xdr:rowOff>53791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3797300" y="13029061"/>
          <a:ext cx="838200" cy="226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21208</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27085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169781</xdr:rowOff>
    </xdr:from>
    <xdr:to>
      <xdr:col>24</xdr:col>
      <xdr:colOff>114300</xdr:colOff>
      <xdr:row>75</xdr:row>
      <xdr:rowOff>99931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285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53791</xdr:rowOff>
    </xdr:from>
    <xdr:to>
      <xdr:col>19</xdr:col>
      <xdr:colOff>177800</xdr:colOff>
      <xdr:row>78</xdr:row>
      <xdr:rowOff>57894</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908300" y="13255441"/>
          <a:ext cx="889000" cy="175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92971</xdr:rowOff>
    </xdr:from>
    <xdr:to>
      <xdr:col>20</xdr:col>
      <xdr:colOff>38100</xdr:colOff>
      <xdr:row>77</xdr:row>
      <xdr:rowOff>23121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312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39648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2898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57894</xdr:rowOff>
    </xdr:from>
    <xdr:to>
      <xdr:col>15</xdr:col>
      <xdr:colOff>50800</xdr:colOff>
      <xdr:row>78</xdr:row>
      <xdr:rowOff>136923</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019300" y="13430994"/>
          <a:ext cx="889000" cy="79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128829</xdr:rowOff>
    </xdr:from>
    <xdr:to>
      <xdr:col>15</xdr:col>
      <xdr:colOff>101600</xdr:colOff>
      <xdr:row>77</xdr:row>
      <xdr:rowOff>58979</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3159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75506</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2934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123687</xdr:rowOff>
    </xdr:from>
    <xdr:to>
      <xdr:col>10</xdr:col>
      <xdr:colOff>114300</xdr:colOff>
      <xdr:row>78</xdr:row>
      <xdr:rowOff>136923</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a:off x="1130300" y="13496787"/>
          <a:ext cx="889000" cy="13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11699</xdr:rowOff>
    </xdr:from>
    <xdr:to>
      <xdr:col>10</xdr:col>
      <xdr:colOff>165100</xdr:colOff>
      <xdr:row>77</xdr:row>
      <xdr:rowOff>113299</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213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129826</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2988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135001</xdr:rowOff>
    </xdr:from>
    <xdr:to>
      <xdr:col>6</xdr:col>
      <xdr:colOff>38100</xdr:colOff>
      <xdr:row>77</xdr:row>
      <xdr:rowOff>65151</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3165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81678</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2940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119511</xdr:rowOff>
    </xdr:from>
    <xdr:to>
      <xdr:col>24</xdr:col>
      <xdr:colOff>114300</xdr:colOff>
      <xdr:row>76</xdr:row>
      <xdr:rowOff>49661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297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97938</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2956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2991</xdr:rowOff>
    </xdr:from>
    <xdr:to>
      <xdr:col>20</xdr:col>
      <xdr:colOff>38100</xdr:colOff>
      <xdr:row>77</xdr:row>
      <xdr:rowOff>104591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3204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95718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3297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7094</xdr:rowOff>
    </xdr:from>
    <xdr:to>
      <xdr:col>15</xdr:col>
      <xdr:colOff>101600</xdr:colOff>
      <xdr:row>78</xdr:row>
      <xdr:rowOff>108694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338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99821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3472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86123</xdr:rowOff>
    </xdr:from>
    <xdr:to>
      <xdr:col>10</xdr:col>
      <xdr:colOff>165100</xdr:colOff>
      <xdr:row>79</xdr:row>
      <xdr:rowOff>16273</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345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7400</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3551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72887</xdr:rowOff>
    </xdr:from>
    <xdr:to>
      <xdr:col>6</xdr:col>
      <xdr:colOff>38100</xdr:colOff>
      <xdr:row>79</xdr:row>
      <xdr:rowOff>3037</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344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165614</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3538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3" name="テキスト ボックス 232">
          <a:extLst>
            <a:ext uri="{FF2B5EF4-FFF2-40B4-BE49-F238E27FC236}">
              <a16:creationId xmlns:a16="http://schemas.microsoft.com/office/drawing/2014/main" id="{00000000-0008-0000-0700-0000E9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a:extLst>
            <a:ext uri="{FF2B5EF4-FFF2-40B4-BE49-F238E27FC236}">
              <a16:creationId xmlns:a16="http://schemas.microsoft.com/office/drawing/2014/main" id="{00000000-0008-0000-07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43524</xdr:rowOff>
    </xdr:from>
    <xdr:to>
      <xdr:col>24</xdr:col>
      <xdr:colOff>62865</xdr:colOff>
      <xdr:row>98</xdr:row>
      <xdr:rowOff>3683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4633595" y="15645474"/>
          <a:ext cx="1270" cy="1160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7510</xdr:rowOff>
    </xdr:from>
    <xdr:ext cx="534377" cy="259045"/>
    <xdr:sp macro="" textlink="">
      <xdr:nvSpPr>
        <xdr:cNvPr id="236" name="衛生費最小値テキスト">
          <a:extLst>
            <a:ext uri="{FF2B5EF4-FFF2-40B4-BE49-F238E27FC236}">
              <a16:creationId xmlns:a16="http://schemas.microsoft.com/office/drawing/2014/main" id="{00000000-0008-0000-0700-0000EC000000}"/>
            </a:ext>
          </a:extLst>
        </xdr:cNvPr>
        <xdr:cNvSpPr txBox="1"/>
      </xdr:nvSpPr>
      <xdr:spPr>
        <a:xfrm>
          <a:off x="4686300" y="1680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3683</xdr:rowOff>
    </xdr:from>
    <xdr:to>
      <xdr:col>24</xdr:col>
      <xdr:colOff>152400</xdr:colOff>
      <xdr:row>98</xdr:row>
      <xdr:rowOff>3683</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6805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161651</xdr:rowOff>
    </xdr:from>
    <xdr:ext cx="534377" cy="259045"/>
    <xdr:sp macro="" textlink="">
      <xdr:nvSpPr>
        <xdr:cNvPr id="238" name="衛生費最大値テキスト">
          <a:extLst>
            <a:ext uri="{FF2B5EF4-FFF2-40B4-BE49-F238E27FC236}">
              <a16:creationId xmlns:a16="http://schemas.microsoft.com/office/drawing/2014/main" id="{00000000-0008-0000-0700-0000EE000000}"/>
            </a:ext>
          </a:extLst>
        </xdr:cNvPr>
        <xdr:cNvSpPr txBox="1"/>
      </xdr:nvSpPr>
      <xdr:spPr>
        <a:xfrm>
          <a:off x="4686300" y="1542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63,695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43524</xdr:rowOff>
    </xdr:from>
    <xdr:to>
      <xdr:col>24</xdr:col>
      <xdr:colOff>152400</xdr:colOff>
      <xdr:row>91</xdr:row>
      <xdr:rowOff>43524</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4546600" y="15645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158152</xdr:rowOff>
    </xdr:from>
    <xdr:to>
      <xdr:col>24</xdr:col>
      <xdr:colOff>63500</xdr:colOff>
      <xdr:row>97</xdr:row>
      <xdr:rowOff>1659</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3797300" y="16445902"/>
          <a:ext cx="838200" cy="186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72458</xdr:rowOff>
    </xdr:from>
    <xdr:ext cx="534377" cy="259045"/>
    <xdr:sp macro="" textlink="">
      <xdr:nvSpPr>
        <xdr:cNvPr id="241" name="衛生費平均値テキスト">
          <a:extLst>
            <a:ext uri="{FF2B5EF4-FFF2-40B4-BE49-F238E27FC236}">
              <a16:creationId xmlns:a16="http://schemas.microsoft.com/office/drawing/2014/main" id="{00000000-0008-0000-0700-0000F1000000}"/>
            </a:ext>
          </a:extLst>
        </xdr:cNvPr>
        <xdr:cNvSpPr txBox="1"/>
      </xdr:nvSpPr>
      <xdr:spPr>
        <a:xfrm>
          <a:off x="4686300" y="161887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49581</xdr:rowOff>
    </xdr:from>
    <xdr:to>
      <xdr:col>24</xdr:col>
      <xdr:colOff>114300</xdr:colOff>
      <xdr:row>95</xdr:row>
      <xdr:rowOff>151181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4584700" y="16337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1659</xdr:rowOff>
    </xdr:from>
    <xdr:to>
      <xdr:col>19</xdr:col>
      <xdr:colOff>177800</xdr:colOff>
      <xdr:row>97</xdr:row>
      <xdr:rowOff>166577</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908300" y="16632309"/>
          <a:ext cx="889000" cy="16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168256</xdr:rowOff>
    </xdr:from>
    <xdr:to>
      <xdr:col>20</xdr:col>
      <xdr:colOff>38100</xdr:colOff>
      <xdr:row>96</xdr:row>
      <xdr:rowOff>98406</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3746500" y="16456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114933</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3530111" y="16231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166577</xdr:rowOff>
    </xdr:from>
    <xdr:to>
      <xdr:col>15</xdr:col>
      <xdr:colOff>50800</xdr:colOff>
      <xdr:row>98</xdr:row>
      <xdr:rowOff>82420</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2019300" y="16797227"/>
          <a:ext cx="889000" cy="87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2325</xdr:rowOff>
    </xdr:from>
    <xdr:to>
      <xdr:col>15</xdr:col>
      <xdr:colOff>101600</xdr:colOff>
      <xdr:row>96</xdr:row>
      <xdr:rowOff>103925</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2857500" y="1646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120452</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641111" y="1623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10313</xdr:rowOff>
    </xdr:from>
    <xdr:to>
      <xdr:col>10</xdr:col>
      <xdr:colOff>114300</xdr:colOff>
      <xdr:row>98</xdr:row>
      <xdr:rowOff>82420</xdr:rowOff>
    </xdr:to>
    <xdr:cxnSp macro="">
      <xdr:nvCxnSpPr>
        <xdr:cNvPr id="249" name="直線コネクタ 248">
          <a:extLst>
            <a:ext uri="{FF2B5EF4-FFF2-40B4-BE49-F238E27FC236}">
              <a16:creationId xmlns:a16="http://schemas.microsoft.com/office/drawing/2014/main" id="{00000000-0008-0000-0700-0000F9000000}"/>
            </a:ext>
          </a:extLst>
        </xdr:cNvPr>
        <xdr:cNvCxnSpPr/>
      </xdr:nvCxnSpPr>
      <xdr:spPr>
        <a:xfrm>
          <a:off x="1130300" y="16298063"/>
          <a:ext cx="889000" cy="586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61730</xdr:rowOff>
    </xdr:from>
    <xdr:to>
      <xdr:col>10</xdr:col>
      <xdr:colOff>165100</xdr:colOff>
      <xdr:row>96</xdr:row>
      <xdr:rowOff>163330</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968500" y="1652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8407</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752111" y="16296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49189</xdr:rowOff>
    </xdr:from>
    <xdr:to>
      <xdr:col>6</xdr:col>
      <xdr:colOff>38100</xdr:colOff>
      <xdr:row>96</xdr:row>
      <xdr:rowOff>150789</xdr:rowOff>
    </xdr:to>
    <xdr:sp macro="" textlink="">
      <xdr:nvSpPr>
        <xdr:cNvPr id="252" name="フローチャート: 判断 251">
          <a:extLst>
            <a:ext uri="{FF2B5EF4-FFF2-40B4-BE49-F238E27FC236}">
              <a16:creationId xmlns:a16="http://schemas.microsoft.com/office/drawing/2014/main" id="{00000000-0008-0000-0700-0000FC000000}"/>
            </a:ext>
          </a:extLst>
        </xdr:cNvPr>
        <xdr:cNvSpPr/>
      </xdr:nvSpPr>
      <xdr:spPr>
        <a:xfrm>
          <a:off x="1079500" y="16508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141916</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863111" y="1660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107352</xdr:rowOff>
    </xdr:from>
    <xdr:to>
      <xdr:col>24</xdr:col>
      <xdr:colOff>114300</xdr:colOff>
      <xdr:row>96</xdr:row>
      <xdr:rowOff>37502</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4584700" y="1639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85779</xdr:rowOff>
    </xdr:from>
    <xdr:ext cx="534377" cy="259045"/>
    <xdr:sp macro="" textlink="">
      <xdr:nvSpPr>
        <xdr:cNvPr id="260" name="衛生費該当値テキスト">
          <a:extLst>
            <a:ext uri="{FF2B5EF4-FFF2-40B4-BE49-F238E27FC236}">
              <a16:creationId xmlns:a16="http://schemas.microsoft.com/office/drawing/2014/main" id="{00000000-0008-0000-0700-000004010000}"/>
            </a:ext>
          </a:extLst>
        </xdr:cNvPr>
        <xdr:cNvSpPr txBox="1"/>
      </xdr:nvSpPr>
      <xdr:spPr>
        <a:xfrm>
          <a:off x="4686300" y="1637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122309</xdr:rowOff>
    </xdr:from>
    <xdr:to>
      <xdr:col>20</xdr:col>
      <xdr:colOff>38100</xdr:colOff>
      <xdr:row>97</xdr:row>
      <xdr:rowOff>52459</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3746500" y="16581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43586</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3530111" y="16674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115777</xdr:rowOff>
    </xdr:from>
    <xdr:to>
      <xdr:col>15</xdr:col>
      <xdr:colOff>101600</xdr:colOff>
      <xdr:row>98</xdr:row>
      <xdr:rowOff>45927</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2857500" y="16746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37054</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2641111" y="16839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31620</xdr:rowOff>
    </xdr:from>
    <xdr:to>
      <xdr:col>10</xdr:col>
      <xdr:colOff>165100</xdr:colOff>
      <xdr:row>98</xdr:row>
      <xdr:rowOff>133220</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968500" y="1683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124347</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1752111" y="16926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130963</xdr:rowOff>
    </xdr:from>
    <xdr:to>
      <xdr:col>6</xdr:col>
      <xdr:colOff>38100</xdr:colOff>
      <xdr:row>95</xdr:row>
      <xdr:rowOff>61113</xdr:rowOff>
    </xdr:to>
    <xdr:sp macro="" textlink="">
      <xdr:nvSpPr>
        <xdr:cNvPr id="267" name="楕円 266">
          <a:extLst>
            <a:ext uri="{FF2B5EF4-FFF2-40B4-BE49-F238E27FC236}">
              <a16:creationId xmlns:a16="http://schemas.microsoft.com/office/drawing/2014/main" id="{00000000-0008-0000-0700-00000B010000}"/>
            </a:ext>
          </a:extLst>
        </xdr:cNvPr>
        <xdr:cNvSpPr/>
      </xdr:nvSpPr>
      <xdr:spPr>
        <a:xfrm>
          <a:off x="1079500" y="16247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77640</xdr:rowOff>
    </xdr:from>
    <xdr:ext cx="534377"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863111" y="1602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0" name="テキスト ボックス 289">
          <a:extLst>
            <a:ext uri="{FF2B5EF4-FFF2-40B4-BE49-F238E27FC236}">
              <a16:creationId xmlns:a16="http://schemas.microsoft.com/office/drawing/2014/main" id="{00000000-0008-0000-0700-000022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労働費グラフ枠">
          <a:extLst>
            <a:ext uri="{FF2B5EF4-FFF2-40B4-BE49-F238E27FC236}">
              <a16:creationId xmlns:a16="http://schemas.microsoft.com/office/drawing/2014/main" id="{00000000-0008-0000-07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26543</xdr:rowOff>
    </xdr:from>
    <xdr:to>
      <xdr:col>54</xdr:col>
      <xdr:colOff>189865</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10475595" y="5341493"/>
          <a:ext cx="1270" cy="1389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3" name="労働費最小値テキスト">
          <a:extLst>
            <a:ext uri="{FF2B5EF4-FFF2-40B4-BE49-F238E27FC236}">
              <a16:creationId xmlns:a16="http://schemas.microsoft.com/office/drawing/2014/main" id="{00000000-0008-0000-0700-000025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144670</xdr:rowOff>
    </xdr:from>
    <xdr:ext cx="469744" cy="259045"/>
    <xdr:sp macro="" textlink="">
      <xdr:nvSpPr>
        <xdr:cNvPr id="295" name="労働費最大値テキスト">
          <a:extLst>
            <a:ext uri="{FF2B5EF4-FFF2-40B4-BE49-F238E27FC236}">
              <a16:creationId xmlns:a16="http://schemas.microsoft.com/office/drawing/2014/main" id="{00000000-0008-0000-0700-000027010000}"/>
            </a:ext>
          </a:extLst>
        </xdr:cNvPr>
        <xdr:cNvSpPr txBox="1"/>
      </xdr:nvSpPr>
      <xdr:spPr>
        <a:xfrm>
          <a:off x="10528300" y="5116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26543</xdr:rowOff>
    </xdr:from>
    <xdr:to>
      <xdr:col>55</xdr:col>
      <xdr:colOff>88900</xdr:colOff>
      <xdr:row>31</xdr:row>
      <xdr:rowOff>26543</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10388600" y="5341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88536</xdr:rowOff>
    </xdr:from>
    <xdr:ext cx="378565" cy="259045"/>
    <xdr:sp macro="" textlink="">
      <xdr:nvSpPr>
        <xdr:cNvPr id="298" name="労働費平均値テキスト">
          <a:extLst>
            <a:ext uri="{FF2B5EF4-FFF2-40B4-BE49-F238E27FC236}">
              <a16:creationId xmlns:a16="http://schemas.microsoft.com/office/drawing/2014/main" id="{00000000-0008-0000-0700-00002A010000}"/>
            </a:ext>
          </a:extLst>
        </xdr:cNvPr>
        <xdr:cNvSpPr txBox="1"/>
      </xdr:nvSpPr>
      <xdr:spPr>
        <a:xfrm>
          <a:off x="10528300" y="626073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65659</xdr:rowOff>
    </xdr:from>
    <xdr:to>
      <xdr:col>55</xdr:col>
      <xdr:colOff>50800</xdr:colOff>
      <xdr:row>37</xdr:row>
      <xdr:rowOff>167260</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10426700" y="6409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68326</xdr:rowOff>
    </xdr:from>
    <xdr:to>
      <xdr:col>50</xdr:col>
      <xdr:colOff>165100</xdr:colOff>
      <xdr:row>37</xdr:row>
      <xdr:rowOff>169926</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9588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15003</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9450017" y="618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33655</xdr:rowOff>
    </xdr:from>
    <xdr:to>
      <xdr:col>46</xdr:col>
      <xdr:colOff>38100</xdr:colOff>
      <xdr:row>37</xdr:row>
      <xdr:rowOff>135255</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8699500" y="637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151782</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61017" y="6152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6" name="直線コネクタ 305">
          <a:extLst>
            <a:ext uri="{FF2B5EF4-FFF2-40B4-BE49-F238E27FC236}">
              <a16:creationId xmlns:a16="http://schemas.microsoft.com/office/drawing/2014/main" id="{00000000-0008-0000-0700-000032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52705</xdr:rowOff>
    </xdr:from>
    <xdr:to>
      <xdr:col>41</xdr:col>
      <xdr:colOff>101600</xdr:colOff>
      <xdr:row>37</xdr:row>
      <xdr:rowOff>154305</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7810500" y="639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170832</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2017" y="6171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28702</xdr:rowOff>
    </xdr:from>
    <xdr:to>
      <xdr:col>36</xdr:col>
      <xdr:colOff>165100</xdr:colOff>
      <xdr:row>37</xdr:row>
      <xdr:rowOff>130302</xdr:rowOff>
    </xdr:to>
    <xdr:sp macro="" textlink="">
      <xdr:nvSpPr>
        <xdr:cNvPr id="309" name="フローチャート: 判断 308">
          <a:extLst>
            <a:ext uri="{FF2B5EF4-FFF2-40B4-BE49-F238E27FC236}">
              <a16:creationId xmlns:a16="http://schemas.microsoft.com/office/drawing/2014/main" id="{00000000-0008-0000-0700-000035010000}"/>
            </a:ext>
          </a:extLst>
        </xdr:cNvPr>
        <xdr:cNvSpPr/>
      </xdr:nvSpPr>
      <xdr:spPr>
        <a:xfrm>
          <a:off x="6921500" y="63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146829</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3017" y="6147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7" name="労働費該当値テキスト">
          <a:extLst>
            <a:ext uri="{FF2B5EF4-FFF2-40B4-BE49-F238E27FC236}">
              <a16:creationId xmlns:a16="http://schemas.microsoft.com/office/drawing/2014/main" id="{00000000-0008-0000-0700-00003D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24" name="楕円 323">
          <a:extLst>
            <a:ext uri="{FF2B5EF4-FFF2-40B4-BE49-F238E27FC236}">
              <a16:creationId xmlns:a16="http://schemas.microsoft.com/office/drawing/2014/main" id="{00000000-0008-0000-0700-000044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a:extLst>
            <a:ext uri="{FF2B5EF4-FFF2-40B4-BE49-F238E27FC236}">
              <a16:creationId xmlns:a16="http://schemas.microsoft.com/office/drawing/2014/main" id="{00000000-0008-0000-07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9215</xdr:rowOff>
    </xdr:from>
    <xdr:to>
      <xdr:col>54</xdr:col>
      <xdr:colOff>189865</xdr:colOff>
      <xdr:row>58</xdr:row>
      <xdr:rowOff>75852</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10475595" y="8753165"/>
          <a:ext cx="1270" cy="1266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79679</xdr:rowOff>
    </xdr:from>
    <xdr:ext cx="469744" cy="259045"/>
    <xdr:sp macro="" textlink="">
      <xdr:nvSpPr>
        <xdr:cNvPr id="348" name="農林水産業費最小値テキスト">
          <a:extLst>
            <a:ext uri="{FF2B5EF4-FFF2-40B4-BE49-F238E27FC236}">
              <a16:creationId xmlns:a16="http://schemas.microsoft.com/office/drawing/2014/main" id="{00000000-0008-0000-0700-00005C010000}"/>
            </a:ext>
          </a:extLst>
        </xdr:cNvPr>
        <xdr:cNvSpPr txBox="1"/>
      </xdr:nvSpPr>
      <xdr:spPr>
        <a:xfrm>
          <a:off x="10528300" y="10023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75852</xdr:rowOff>
    </xdr:from>
    <xdr:to>
      <xdr:col>55</xdr:col>
      <xdr:colOff>88900</xdr:colOff>
      <xdr:row>58</xdr:row>
      <xdr:rowOff>75852</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10019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127342</xdr:rowOff>
    </xdr:from>
    <xdr:ext cx="534377" cy="259045"/>
    <xdr:sp macro="" textlink="">
      <xdr:nvSpPr>
        <xdr:cNvPr id="350" name="農林水産業費最大値テキスト">
          <a:extLst>
            <a:ext uri="{FF2B5EF4-FFF2-40B4-BE49-F238E27FC236}">
              <a16:creationId xmlns:a16="http://schemas.microsoft.com/office/drawing/2014/main" id="{00000000-0008-0000-0700-00005E010000}"/>
            </a:ext>
          </a:extLst>
        </xdr:cNvPr>
        <xdr:cNvSpPr txBox="1"/>
      </xdr:nvSpPr>
      <xdr:spPr>
        <a:xfrm>
          <a:off x="10528300" y="852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58,208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9215</xdr:rowOff>
    </xdr:from>
    <xdr:to>
      <xdr:col>55</xdr:col>
      <xdr:colOff>88900</xdr:colOff>
      <xdr:row>51</xdr:row>
      <xdr:rowOff>9215</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875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120703</xdr:rowOff>
    </xdr:from>
    <xdr:to>
      <xdr:col>55</xdr:col>
      <xdr:colOff>0</xdr:colOff>
      <xdr:row>56</xdr:row>
      <xdr:rowOff>134328</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9639300" y="9721903"/>
          <a:ext cx="838200" cy="13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36544</xdr:rowOff>
    </xdr:from>
    <xdr:ext cx="534377" cy="259045"/>
    <xdr:sp macro="" textlink="">
      <xdr:nvSpPr>
        <xdr:cNvPr id="353" name="農林水産業費平均値テキスト">
          <a:extLst>
            <a:ext uri="{FF2B5EF4-FFF2-40B4-BE49-F238E27FC236}">
              <a16:creationId xmlns:a16="http://schemas.microsoft.com/office/drawing/2014/main" id="{00000000-0008-0000-0700-000061010000}"/>
            </a:ext>
          </a:extLst>
        </xdr:cNvPr>
        <xdr:cNvSpPr txBox="1"/>
      </xdr:nvSpPr>
      <xdr:spPr>
        <a:xfrm>
          <a:off x="10528300" y="9466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13667</xdr:rowOff>
    </xdr:from>
    <xdr:to>
      <xdr:col>55</xdr:col>
      <xdr:colOff>50800</xdr:colOff>
      <xdr:row>56</xdr:row>
      <xdr:rowOff>115267</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10426700" y="961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70594</xdr:rowOff>
    </xdr:from>
    <xdr:to>
      <xdr:col>50</xdr:col>
      <xdr:colOff>114300</xdr:colOff>
      <xdr:row>56</xdr:row>
      <xdr:rowOff>120703</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8750300" y="9671794"/>
          <a:ext cx="889000" cy="5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57102</xdr:rowOff>
    </xdr:from>
    <xdr:to>
      <xdr:col>50</xdr:col>
      <xdr:colOff>165100</xdr:colOff>
      <xdr:row>56</xdr:row>
      <xdr:rowOff>158702</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9588500" y="965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3779</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372111" y="943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70594</xdr:rowOff>
    </xdr:from>
    <xdr:to>
      <xdr:col>45</xdr:col>
      <xdr:colOff>177800</xdr:colOff>
      <xdr:row>56</xdr:row>
      <xdr:rowOff>75281</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7861300" y="9671794"/>
          <a:ext cx="889000" cy="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148679</xdr:rowOff>
    </xdr:from>
    <xdr:to>
      <xdr:col>46</xdr:col>
      <xdr:colOff>38100</xdr:colOff>
      <xdr:row>56</xdr:row>
      <xdr:rowOff>78829</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8699500" y="95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95356</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483111" y="9353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50843</xdr:rowOff>
    </xdr:from>
    <xdr:to>
      <xdr:col>41</xdr:col>
      <xdr:colOff>50800</xdr:colOff>
      <xdr:row>56</xdr:row>
      <xdr:rowOff>75281</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a:off x="6972300" y="9652043"/>
          <a:ext cx="889000" cy="24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153982</xdr:rowOff>
    </xdr:from>
    <xdr:to>
      <xdr:col>41</xdr:col>
      <xdr:colOff>101600</xdr:colOff>
      <xdr:row>56</xdr:row>
      <xdr:rowOff>84132</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7810500" y="958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100659</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594111" y="935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142758</xdr:rowOff>
    </xdr:from>
    <xdr:to>
      <xdr:col>36</xdr:col>
      <xdr:colOff>165100</xdr:colOff>
      <xdr:row>56</xdr:row>
      <xdr:rowOff>72908</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6921500" y="957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89435</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05111" y="934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83528</xdr:rowOff>
    </xdr:from>
    <xdr:to>
      <xdr:col>55</xdr:col>
      <xdr:colOff>50800</xdr:colOff>
      <xdr:row>57</xdr:row>
      <xdr:rowOff>13678</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10426700" y="968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61955</xdr:rowOff>
    </xdr:from>
    <xdr:ext cx="534377" cy="259045"/>
    <xdr:sp macro="" textlink="">
      <xdr:nvSpPr>
        <xdr:cNvPr id="372" name="農林水産業費該当値テキスト">
          <a:extLst>
            <a:ext uri="{FF2B5EF4-FFF2-40B4-BE49-F238E27FC236}">
              <a16:creationId xmlns:a16="http://schemas.microsoft.com/office/drawing/2014/main" id="{00000000-0008-0000-0700-000074010000}"/>
            </a:ext>
          </a:extLst>
        </xdr:cNvPr>
        <xdr:cNvSpPr txBox="1"/>
      </xdr:nvSpPr>
      <xdr:spPr>
        <a:xfrm>
          <a:off x="10528300" y="966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69903</xdr:rowOff>
    </xdr:from>
    <xdr:to>
      <xdr:col>50</xdr:col>
      <xdr:colOff>165100</xdr:colOff>
      <xdr:row>57</xdr:row>
      <xdr:rowOff>53</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9588500" y="9671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162630</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9372111" y="976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19794</xdr:rowOff>
    </xdr:from>
    <xdr:to>
      <xdr:col>46</xdr:col>
      <xdr:colOff>38100</xdr:colOff>
      <xdr:row>56</xdr:row>
      <xdr:rowOff>121394</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8699500" y="9620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112521</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8483111" y="9713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24481</xdr:rowOff>
    </xdr:from>
    <xdr:to>
      <xdr:col>41</xdr:col>
      <xdr:colOff>101600</xdr:colOff>
      <xdr:row>56</xdr:row>
      <xdr:rowOff>126081</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7810500" y="962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117208</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7594111" y="971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43</xdr:rowOff>
    </xdr:from>
    <xdr:to>
      <xdr:col>36</xdr:col>
      <xdr:colOff>165100</xdr:colOff>
      <xdr:row>56</xdr:row>
      <xdr:rowOff>101643</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6921500" y="9601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92770</xdr:rowOff>
    </xdr:from>
    <xdr:ext cx="534377"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705111" y="9693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a:extLst>
            <a:ext uri="{FF2B5EF4-FFF2-40B4-BE49-F238E27FC236}">
              <a16:creationId xmlns:a16="http://schemas.microsoft.com/office/drawing/2014/main" id="{00000000-0008-0000-07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16446</xdr:rowOff>
    </xdr:from>
    <xdr:to>
      <xdr:col>54</xdr:col>
      <xdr:colOff>189865</xdr:colOff>
      <xdr:row>78</xdr:row>
      <xdr:rowOff>146672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10475595" y="12017946"/>
          <a:ext cx="1270" cy="1501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150499</xdr:rowOff>
    </xdr:from>
    <xdr:ext cx="469744" cy="259045"/>
    <xdr:sp macro="" textlink="">
      <xdr:nvSpPr>
        <xdr:cNvPr id="405" name="商工費最小値テキスト">
          <a:extLst>
            <a:ext uri="{FF2B5EF4-FFF2-40B4-BE49-F238E27FC236}">
              <a16:creationId xmlns:a16="http://schemas.microsoft.com/office/drawing/2014/main" id="{00000000-0008-0000-0700-000095010000}"/>
            </a:ext>
          </a:extLst>
        </xdr:cNvPr>
        <xdr:cNvSpPr txBox="1"/>
      </xdr:nvSpPr>
      <xdr:spPr>
        <a:xfrm>
          <a:off x="10528300" y="13523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146672</xdr:rowOff>
    </xdr:from>
    <xdr:to>
      <xdr:col>55</xdr:col>
      <xdr:colOff>88900</xdr:colOff>
      <xdr:row>78</xdr:row>
      <xdr:rowOff>146672</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3519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134573</xdr:rowOff>
    </xdr:from>
    <xdr:ext cx="534377" cy="259045"/>
    <xdr:sp macro="" textlink="">
      <xdr:nvSpPr>
        <xdr:cNvPr id="407" name="商工費最大値テキスト">
          <a:extLst>
            <a:ext uri="{FF2B5EF4-FFF2-40B4-BE49-F238E27FC236}">
              <a16:creationId xmlns:a16="http://schemas.microsoft.com/office/drawing/2014/main" id="{00000000-0008-0000-0700-000097010000}"/>
            </a:ext>
          </a:extLst>
        </xdr:cNvPr>
        <xdr:cNvSpPr txBox="1"/>
      </xdr:nvSpPr>
      <xdr:spPr>
        <a:xfrm>
          <a:off x="10528300" y="11793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41,235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16446</xdr:rowOff>
    </xdr:from>
    <xdr:to>
      <xdr:col>55</xdr:col>
      <xdr:colOff>88900</xdr:colOff>
      <xdr:row>70</xdr:row>
      <xdr:rowOff>16446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2017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127927</xdr:rowOff>
    </xdr:from>
    <xdr:to>
      <xdr:col>55</xdr:col>
      <xdr:colOff>0</xdr:colOff>
      <xdr:row>78</xdr:row>
      <xdr:rowOff>3263</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9639300" y="13329577"/>
          <a:ext cx="838200" cy="46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26395</xdr:rowOff>
    </xdr:from>
    <xdr:ext cx="534377" cy="259045"/>
    <xdr:sp macro="" textlink="">
      <xdr:nvSpPr>
        <xdr:cNvPr id="410" name="商工費平均値テキスト">
          <a:extLst>
            <a:ext uri="{FF2B5EF4-FFF2-40B4-BE49-F238E27FC236}">
              <a16:creationId xmlns:a16="http://schemas.microsoft.com/office/drawing/2014/main" id="{00000000-0008-0000-0700-00009A010000}"/>
            </a:ext>
          </a:extLst>
        </xdr:cNvPr>
        <xdr:cNvSpPr txBox="1"/>
      </xdr:nvSpPr>
      <xdr:spPr>
        <a:xfrm>
          <a:off x="10528300" y="128851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3518</xdr:rowOff>
    </xdr:from>
    <xdr:to>
      <xdr:col>55</xdr:col>
      <xdr:colOff>50800</xdr:colOff>
      <xdr:row>76</xdr:row>
      <xdr:rowOff>105118</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10426700" y="1303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127927</xdr:rowOff>
    </xdr:from>
    <xdr:to>
      <xdr:col>50</xdr:col>
      <xdr:colOff>114300</xdr:colOff>
      <xdr:row>78</xdr:row>
      <xdr:rowOff>58699</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8750300" y="13329577"/>
          <a:ext cx="889000" cy="102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169024</xdr:rowOff>
    </xdr:from>
    <xdr:to>
      <xdr:col>50</xdr:col>
      <xdr:colOff>165100</xdr:colOff>
      <xdr:row>76</xdr:row>
      <xdr:rowOff>99174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9588500" y="13027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115702</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372111" y="12803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171286</xdr:rowOff>
    </xdr:from>
    <xdr:to>
      <xdr:col>45</xdr:col>
      <xdr:colOff>177800</xdr:colOff>
      <xdr:row>78</xdr:row>
      <xdr:rowOff>58699</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7861300" y="13372936"/>
          <a:ext cx="889000" cy="5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144678</xdr:rowOff>
    </xdr:from>
    <xdr:to>
      <xdr:col>46</xdr:col>
      <xdr:colOff>38100</xdr:colOff>
      <xdr:row>77</xdr:row>
      <xdr:rowOff>74828</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86995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91356</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15428" y="1295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171286</xdr:rowOff>
    </xdr:from>
    <xdr:to>
      <xdr:col>41</xdr:col>
      <xdr:colOff>50800</xdr:colOff>
      <xdr:row>78</xdr:row>
      <xdr:rowOff>53136</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flipV="1">
          <a:off x="6972300" y="13372936"/>
          <a:ext cx="889000" cy="53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129439</xdr:rowOff>
    </xdr:from>
    <xdr:to>
      <xdr:col>41</xdr:col>
      <xdr:colOff>101600</xdr:colOff>
      <xdr:row>77</xdr:row>
      <xdr:rowOff>59589</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7810500" y="1315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76116</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26428" y="1293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134086</xdr:rowOff>
    </xdr:from>
    <xdr:to>
      <xdr:col>36</xdr:col>
      <xdr:colOff>165100</xdr:colOff>
      <xdr:row>77</xdr:row>
      <xdr:rowOff>64236</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6921500" y="131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80763</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37428" y="12939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123913</xdr:rowOff>
    </xdr:from>
    <xdr:to>
      <xdr:col>55</xdr:col>
      <xdr:colOff>50800</xdr:colOff>
      <xdr:row>78</xdr:row>
      <xdr:rowOff>54063</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10426700" y="1332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102340</xdr:rowOff>
    </xdr:from>
    <xdr:ext cx="469744" cy="259045"/>
    <xdr:sp macro="" textlink="">
      <xdr:nvSpPr>
        <xdr:cNvPr id="429" name="商工費該当値テキスト">
          <a:extLst>
            <a:ext uri="{FF2B5EF4-FFF2-40B4-BE49-F238E27FC236}">
              <a16:creationId xmlns:a16="http://schemas.microsoft.com/office/drawing/2014/main" id="{00000000-0008-0000-0700-0000AD010000}"/>
            </a:ext>
          </a:extLst>
        </xdr:cNvPr>
        <xdr:cNvSpPr txBox="1"/>
      </xdr:nvSpPr>
      <xdr:spPr>
        <a:xfrm>
          <a:off x="10528300" y="13303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77127</xdr:rowOff>
    </xdr:from>
    <xdr:to>
      <xdr:col>50</xdr:col>
      <xdr:colOff>165100</xdr:colOff>
      <xdr:row>78</xdr:row>
      <xdr:rowOff>7277</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9588500" y="1327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169854</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9404428" y="13371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7899</xdr:rowOff>
    </xdr:from>
    <xdr:to>
      <xdr:col>46</xdr:col>
      <xdr:colOff>38100</xdr:colOff>
      <xdr:row>78</xdr:row>
      <xdr:rowOff>109499</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8699500" y="13380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100626</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8515428" y="13473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120486</xdr:rowOff>
    </xdr:from>
    <xdr:to>
      <xdr:col>41</xdr:col>
      <xdr:colOff>101600</xdr:colOff>
      <xdr:row>78</xdr:row>
      <xdr:rowOff>50636</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7810500" y="133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41763</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626428" y="13414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2336</xdr:rowOff>
    </xdr:from>
    <xdr:to>
      <xdr:col>36</xdr:col>
      <xdr:colOff>165100</xdr:colOff>
      <xdr:row>78</xdr:row>
      <xdr:rowOff>103936</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6921500" y="1337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95063</xdr:rowOff>
    </xdr:from>
    <xdr:ext cx="469744"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737428" y="13468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a:extLst>
            <a:ext uri="{FF2B5EF4-FFF2-40B4-BE49-F238E27FC236}">
              <a16:creationId xmlns:a16="http://schemas.microsoft.com/office/drawing/2014/main" id="{00000000-0008-0000-07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131927</xdr:rowOff>
    </xdr:from>
    <xdr:to>
      <xdr:col>54</xdr:col>
      <xdr:colOff>189865</xdr:colOff>
      <xdr:row>99</xdr:row>
      <xdr:rowOff>69881</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10475595" y="15733877"/>
          <a:ext cx="1270" cy="1309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73708</xdr:rowOff>
    </xdr:from>
    <xdr:ext cx="534377" cy="259045"/>
    <xdr:sp macro="" textlink="">
      <xdr:nvSpPr>
        <xdr:cNvPr id="463" name="土木費最小値テキスト">
          <a:extLst>
            <a:ext uri="{FF2B5EF4-FFF2-40B4-BE49-F238E27FC236}">
              <a16:creationId xmlns:a16="http://schemas.microsoft.com/office/drawing/2014/main" id="{00000000-0008-0000-0700-0000CF010000}"/>
            </a:ext>
          </a:extLst>
        </xdr:cNvPr>
        <xdr:cNvSpPr txBox="1"/>
      </xdr:nvSpPr>
      <xdr:spPr>
        <a:xfrm>
          <a:off x="10528300" y="17047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69881</xdr:rowOff>
    </xdr:from>
    <xdr:to>
      <xdr:col>55</xdr:col>
      <xdr:colOff>88900</xdr:colOff>
      <xdr:row>99</xdr:row>
      <xdr:rowOff>69881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704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78604</xdr:rowOff>
    </xdr:from>
    <xdr:ext cx="534377" cy="259045"/>
    <xdr:sp macro="" textlink="">
      <xdr:nvSpPr>
        <xdr:cNvPr id="465" name="土木費最大値テキスト">
          <a:extLst>
            <a:ext uri="{FF2B5EF4-FFF2-40B4-BE49-F238E27FC236}">
              <a16:creationId xmlns:a16="http://schemas.microsoft.com/office/drawing/2014/main" id="{00000000-0008-0000-0700-0000D1010000}"/>
            </a:ext>
          </a:extLst>
        </xdr:cNvPr>
        <xdr:cNvSpPr txBox="1"/>
      </xdr:nvSpPr>
      <xdr:spPr>
        <a:xfrm>
          <a:off x="10528300" y="15509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87,408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131927</xdr:rowOff>
    </xdr:from>
    <xdr:to>
      <xdr:col>55</xdr:col>
      <xdr:colOff>88900</xdr:colOff>
      <xdr:row>91</xdr:row>
      <xdr:rowOff>131927</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5733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45726</xdr:rowOff>
    </xdr:from>
    <xdr:to>
      <xdr:col>55</xdr:col>
      <xdr:colOff>0</xdr:colOff>
      <xdr:row>98</xdr:row>
      <xdr:rowOff>67768</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9639300" y="16847826"/>
          <a:ext cx="838200" cy="2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104728</xdr:rowOff>
    </xdr:from>
    <xdr:ext cx="534377" cy="259045"/>
    <xdr:sp macro="" textlink="">
      <xdr:nvSpPr>
        <xdr:cNvPr id="468" name="土木費平均値テキスト">
          <a:extLst>
            <a:ext uri="{FF2B5EF4-FFF2-40B4-BE49-F238E27FC236}">
              <a16:creationId xmlns:a16="http://schemas.microsoft.com/office/drawing/2014/main" id="{00000000-0008-0000-0700-0000D4010000}"/>
            </a:ext>
          </a:extLst>
        </xdr:cNvPr>
        <xdr:cNvSpPr txBox="1"/>
      </xdr:nvSpPr>
      <xdr:spPr>
        <a:xfrm>
          <a:off x="10528300" y="16392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81851</xdr:rowOff>
    </xdr:from>
    <xdr:to>
      <xdr:col>55</xdr:col>
      <xdr:colOff>50800</xdr:colOff>
      <xdr:row>97</xdr:row>
      <xdr:rowOff>12001</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10426700" y="16541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45726</xdr:rowOff>
    </xdr:from>
    <xdr:to>
      <xdr:col>50</xdr:col>
      <xdr:colOff>114300</xdr:colOff>
      <xdr:row>98</xdr:row>
      <xdr:rowOff>141167</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8750300" y="16847826"/>
          <a:ext cx="889000" cy="95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94959</xdr:rowOff>
    </xdr:from>
    <xdr:to>
      <xdr:col>50</xdr:col>
      <xdr:colOff>165100</xdr:colOff>
      <xdr:row>97</xdr:row>
      <xdr:rowOff>25109</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9588500" y="1655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41636</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372111" y="16329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51936</xdr:rowOff>
    </xdr:from>
    <xdr:to>
      <xdr:col>45</xdr:col>
      <xdr:colOff>177800</xdr:colOff>
      <xdr:row>98</xdr:row>
      <xdr:rowOff>141167</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7861300" y="16854036"/>
          <a:ext cx="889000" cy="89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81338</xdr:rowOff>
    </xdr:from>
    <xdr:to>
      <xdr:col>46</xdr:col>
      <xdr:colOff>38100</xdr:colOff>
      <xdr:row>97</xdr:row>
      <xdr:rowOff>11488</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8699500" y="1654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28015</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83111" y="16315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18638</xdr:rowOff>
    </xdr:from>
    <xdr:to>
      <xdr:col>41</xdr:col>
      <xdr:colOff>50800</xdr:colOff>
      <xdr:row>98</xdr:row>
      <xdr:rowOff>51936</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a:off x="6972300" y="16820738"/>
          <a:ext cx="889000" cy="33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117360</xdr:rowOff>
    </xdr:from>
    <xdr:to>
      <xdr:col>41</xdr:col>
      <xdr:colOff>101600</xdr:colOff>
      <xdr:row>97</xdr:row>
      <xdr:rowOff>47510</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7810500" y="1657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64037</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594111" y="1635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75564</xdr:rowOff>
    </xdr:from>
    <xdr:to>
      <xdr:col>36</xdr:col>
      <xdr:colOff>165100</xdr:colOff>
      <xdr:row>97</xdr:row>
      <xdr:rowOff>5714</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6921500" y="165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22241</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05111" y="1630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16968</xdr:rowOff>
    </xdr:from>
    <xdr:to>
      <xdr:col>55</xdr:col>
      <xdr:colOff>50800</xdr:colOff>
      <xdr:row>98</xdr:row>
      <xdr:rowOff>118568</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10426700" y="1681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166845</xdr:rowOff>
    </xdr:from>
    <xdr:ext cx="534377" cy="259045"/>
    <xdr:sp macro="" textlink="">
      <xdr:nvSpPr>
        <xdr:cNvPr id="487" name="土木費該当値テキスト">
          <a:extLst>
            <a:ext uri="{FF2B5EF4-FFF2-40B4-BE49-F238E27FC236}">
              <a16:creationId xmlns:a16="http://schemas.microsoft.com/office/drawing/2014/main" id="{00000000-0008-0000-0700-0000E7010000}"/>
            </a:ext>
          </a:extLst>
        </xdr:cNvPr>
        <xdr:cNvSpPr txBox="1"/>
      </xdr:nvSpPr>
      <xdr:spPr>
        <a:xfrm>
          <a:off x="10528300" y="16797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166376</xdr:rowOff>
    </xdr:from>
    <xdr:to>
      <xdr:col>50</xdr:col>
      <xdr:colOff>165100</xdr:colOff>
      <xdr:row>98</xdr:row>
      <xdr:rowOff>96526</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9588500" y="1679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87653</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9372111" y="1688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90367</xdr:rowOff>
    </xdr:from>
    <xdr:to>
      <xdr:col>46</xdr:col>
      <xdr:colOff>38100</xdr:colOff>
      <xdr:row>99</xdr:row>
      <xdr:rowOff>20517</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8699500" y="1689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11644</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8483111" y="1698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1136</xdr:rowOff>
    </xdr:from>
    <xdr:to>
      <xdr:col>41</xdr:col>
      <xdr:colOff>101600</xdr:colOff>
      <xdr:row>98</xdr:row>
      <xdr:rowOff>102736</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7810500" y="16803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93863</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7594111" y="1689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139288</xdr:rowOff>
    </xdr:from>
    <xdr:to>
      <xdr:col>36</xdr:col>
      <xdr:colOff>165100</xdr:colOff>
      <xdr:row>98</xdr:row>
      <xdr:rowOff>69438</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6921500" y="16769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60565</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6705111" y="16862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a:extLst>
            <a:ext uri="{FF2B5EF4-FFF2-40B4-BE49-F238E27FC236}">
              <a16:creationId xmlns:a16="http://schemas.microsoft.com/office/drawing/2014/main" id="{00000000-0008-0000-07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121961</xdr:rowOff>
    </xdr:from>
    <xdr:to>
      <xdr:col>85</xdr:col>
      <xdr:colOff>126364</xdr:colOff>
      <xdr:row>38</xdr:row>
      <xdr:rowOff>16256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6317595" y="5265461"/>
          <a:ext cx="1269" cy="126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20083</xdr:rowOff>
    </xdr:from>
    <xdr:ext cx="534377" cy="259045"/>
    <xdr:sp macro="" textlink="">
      <xdr:nvSpPr>
        <xdr:cNvPr id="519" name="消防費最小値テキスト">
          <a:extLst>
            <a:ext uri="{FF2B5EF4-FFF2-40B4-BE49-F238E27FC236}">
              <a16:creationId xmlns:a16="http://schemas.microsoft.com/office/drawing/2014/main" id="{00000000-0008-0000-0700-000007020000}"/>
            </a:ext>
          </a:extLst>
        </xdr:cNvPr>
        <xdr:cNvSpPr txBox="1"/>
      </xdr:nvSpPr>
      <xdr:spPr>
        <a:xfrm>
          <a:off x="16370300" y="6535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16256</xdr:rowOff>
    </xdr:from>
    <xdr:to>
      <xdr:col>86</xdr:col>
      <xdr:colOff>25400</xdr:colOff>
      <xdr:row>38</xdr:row>
      <xdr:rowOff>16256</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6531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68638</xdr:rowOff>
    </xdr:from>
    <xdr:ext cx="534377" cy="259045"/>
    <xdr:sp macro="" textlink="">
      <xdr:nvSpPr>
        <xdr:cNvPr id="521" name="消防費最大値テキスト">
          <a:extLst>
            <a:ext uri="{FF2B5EF4-FFF2-40B4-BE49-F238E27FC236}">
              <a16:creationId xmlns:a16="http://schemas.microsoft.com/office/drawing/2014/main" id="{00000000-0008-0000-0700-000009020000}"/>
            </a:ext>
          </a:extLst>
        </xdr:cNvPr>
        <xdr:cNvSpPr txBox="1"/>
      </xdr:nvSpPr>
      <xdr:spPr>
        <a:xfrm>
          <a:off x="16370300" y="504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40,388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121961</xdr:rowOff>
    </xdr:from>
    <xdr:to>
      <xdr:col>86</xdr:col>
      <xdr:colOff>25400</xdr:colOff>
      <xdr:row>30</xdr:row>
      <xdr:rowOff>121961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5265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146741</xdr:rowOff>
    </xdr:from>
    <xdr:to>
      <xdr:col>85</xdr:col>
      <xdr:colOff>127000</xdr:colOff>
      <xdr:row>37</xdr:row>
      <xdr:rowOff>7158</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5481300" y="6318941"/>
          <a:ext cx="838200" cy="3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53255</xdr:rowOff>
    </xdr:from>
    <xdr:ext cx="534377" cy="259045"/>
    <xdr:sp macro="" textlink="">
      <xdr:nvSpPr>
        <xdr:cNvPr id="524" name="消防費平均値テキスト">
          <a:extLst>
            <a:ext uri="{FF2B5EF4-FFF2-40B4-BE49-F238E27FC236}">
              <a16:creationId xmlns:a16="http://schemas.microsoft.com/office/drawing/2014/main" id="{00000000-0008-0000-0700-00000C020000}"/>
            </a:ext>
          </a:extLst>
        </xdr:cNvPr>
        <xdr:cNvSpPr txBox="1"/>
      </xdr:nvSpPr>
      <xdr:spPr>
        <a:xfrm>
          <a:off x="16370300" y="60540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30378</xdr:rowOff>
    </xdr:from>
    <xdr:to>
      <xdr:col>85</xdr:col>
      <xdr:colOff>177800</xdr:colOff>
      <xdr:row>36</xdr:row>
      <xdr:rowOff>131978</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6268700" y="620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139105</xdr:rowOff>
    </xdr:from>
    <xdr:to>
      <xdr:col>81</xdr:col>
      <xdr:colOff>50800</xdr:colOff>
      <xdr:row>37</xdr:row>
      <xdr:rowOff>7158</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4592300" y="6311305"/>
          <a:ext cx="889000" cy="39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130414</xdr:rowOff>
    </xdr:from>
    <xdr:to>
      <xdr:col>81</xdr:col>
      <xdr:colOff>101600</xdr:colOff>
      <xdr:row>36</xdr:row>
      <xdr:rowOff>60564</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5430500" y="6131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77091</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5906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139105</xdr:rowOff>
    </xdr:from>
    <xdr:to>
      <xdr:col>76</xdr:col>
      <xdr:colOff>114300</xdr:colOff>
      <xdr:row>37</xdr:row>
      <xdr:rowOff>153599</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3703300" y="6311305"/>
          <a:ext cx="889000" cy="18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17028</xdr:rowOff>
    </xdr:from>
    <xdr:to>
      <xdr:col>76</xdr:col>
      <xdr:colOff>165100</xdr:colOff>
      <xdr:row>36</xdr:row>
      <xdr:rowOff>118628</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4541500" y="618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135155</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5111" y="596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133436</xdr:rowOff>
    </xdr:from>
    <xdr:to>
      <xdr:col>71</xdr:col>
      <xdr:colOff>177800</xdr:colOff>
      <xdr:row>37</xdr:row>
      <xdr:rowOff>153599</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a:off x="12814300" y="6477086"/>
          <a:ext cx="889000" cy="2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4867</xdr:rowOff>
    </xdr:from>
    <xdr:to>
      <xdr:col>72</xdr:col>
      <xdr:colOff>38100</xdr:colOff>
      <xdr:row>36</xdr:row>
      <xdr:rowOff>106467</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3652500" y="617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122994</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595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47295</xdr:rowOff>
    </xdr:from>
    <xdr:to>
      <xdr:col>67</xdr:col>
      <xdr:colOff>101600</xdr:colOff>
      <xdr:row>36</xdr:row>
      <xdr:rowOff>148895</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2763500" y="62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165422</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599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95941</xdr:rowOff>
    </xdr:from>
    <xdr:to>
      <xdr:col>85</xdr:col>
      <xdr:colOff>177800</xdr:colOff>
      <xdr:row>37</xdr:row>
      <xdr:rowOff>26091</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6268700" y="6268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74368</xdr:rowOff>
    </xdr:from>
    <xdr:ext cx="534377" cy="259045"/>
    <xdr:sp macro="" textlink="">
      <xdr:nvSpPr>
        <xdr:cNvPr id="543" name="消防費該当値テキスト">
          <a:extLst>
            <a:ext uri="{FF2B5EF4-FFF2-40B4-BE49-F238E27FC236}">
              <a16:creationId xmlns:a16="http://schemas.microsoft.com/office/drawing/2014/main" id="{00000000-0008-0000-0700-00001F020000}"/>
            </a:ext>
          </a:extLst>
        </xdr:cNvPr>
        <xdr:cNvSpPr txBox="1"/>
      </xdr:nvSpPr>
      <xdr:spPr>
        <a:xfrm>
          <a:off x="16370300" y="6246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127808</xdr:rowOff>
    </xdr:from>
    <xdr:to>
      <xdr:col>81</xdr:col>
      <xdr:colOff>101600</xdr:colOff>
      <xdr:row>37</xdr:row>
      <xdr:rowOff>57958</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5430500" y="630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49085</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14111" y="639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88305</xdr:rowOff>
    </xdr:from>
    <xdr:to>
      <xdr:col>76</xdr:col>
      <xdr:colOff>165100</xdr:colOff>
      <xdr:row>37</xdr:row>
      <xdr:rowOff>18455</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4541500" y="626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9582</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325111" y="635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102799</xdr:rowOff>
    </xdr:from>
    <xdr:to>
      <xdr:col>72</xdr:col>
      <xdr:colOff>38100</xdr:colOff>
      <xdr:row>38</xdr:row>
      <xdr:rowOff>32948</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3652500" y="644644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24076</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436111" y="6539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82636</xdr:rowOff>
    </xdr:from>
    <xdr:to>
      <xdr:col>67</xdr:col>
      <xdr:colOff>101600</xdr:colOff>
      <xdr:row>38</xdr:row>
      <xdr:rowOff>12787</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2763500" y="642628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3913</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547111" y="6519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152254</xdr:rowOff>
    </xdr:from>
    <xdr:to>
      <xdr:col>85</xdr:col>
      <xdr:colOff>126364</xdr:colOff>
      <xdr:row>57</xdr:row>
      <xdr:rowOff>122403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553304"/>
          <a:ext cx="1269" cy="1341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126230</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989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122403</xdr:rowOff>
    </xdr:from>
    <xdr:to>
      <xdr:col>86</xdr:col>
      <xdr:colOff>25400</xdr:colOff>
      <xdr:row>57</xdr:row>
      <xdr:rowOff>122403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989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98931</xdr:rowOff>
    </xdr:from>
    <xdr:ext cx="599010"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328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152254</xdr:rowOff>
    </xdr:from>
    <xdr:to>
      <xdr:col>86</xdr:col>
      <xdr:colOff>25400</xdr:colOff>
      <xdr:row>49</xdr:row>
      <xdr:rowOff>152254</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553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85389</xdr:rowOff>
    </xdr:from>
    <xdr:to>
      <xdr:col>85</xdr:col>
      <xdr:colOff>127000</xdr:colOff>
      <xdr:row>57</xdr:row>
      <xdr:rowOff>120135</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5481300" y="9858039"/>
          <a:ext cx="838200" cy="34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27691</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2859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4814</xdr:rowOff>
    </xdr:from>
    <xdr:to>
      <xdr:col>85</xdr:col>
      <xdr:colOff>177800</xdr:colOff>
      <xdr:row>55</xdr:row>
      <xdr:rowOff>106414</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434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6045</xdr:rowOff>
    </xdr:from>
    <xdr:to>
      <xdr:col>81</xdr:col>
      <xdr:colOff>50800</xdr:colOff>
      <xdr:row>57</xdr:row>
      <xdr:rowOff>120135</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4592300" y="9778695"/>
          <a:ext cx="889000" cy="114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157594</xdr:rowOff>
    </xdr:from>
    <xdr:to>
      <xdr:col>81</xdr:col>
      <xdr:colOff>101600</xdr:colOff>
      <xdr:row>55</xdr:row>
      <xdr:rowOff>87744</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41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104271</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19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169952</xdr:rowOff>
    </xdr:from>
    <xdr:to>
      <xdr:col>76</xdr:col>
      <xdr:colOff>114300</xdr:colOff>
      <xdr:row>57</xdr:row>
      <xdr:rowOff>6045</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3703300" y="9771152"/>
          <a:ext cx="889000" cy="7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49829</xdr:rowOff>
    </xdr:from>
    <xdr:to>
      <xdr:col>76</xdr:col>
      <xdr:colOff>165100</xdr:colOff>
      <xdr:row>55</xdr:row>
      <xdr:rowOff>151429</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479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167956</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254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169952</xdr:rowOff>
    </xdr:from>
    <xdr:to>
      <xdr:col>71</xdr:col>
      <xdr:colOff>177800</xdr:colOff>
      <xdr:row>57</xdr:row>
      <xdr:rowOff>134957</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2814300" y="9771152"/>
          <a:ext cx="889000" cy="136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99358</xdr:rowOff>
    </xdr:from>
    <xdr:to>
      <xdr:col>72</xdr:col>
      <xdr:colOff>38100</xdr:colOff>
      <xdr:row>56</xdr:row>
      <xdr:rowOff>29508</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52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46035</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30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110541</xdr:rowOff>
    </xdr:from>
    <xdr:to>
      <xdr:col>67</xdr:col>
      <xdr:colOff>101600</xdr:colOff>
      <xdr:row>56</xdr:row>
      <xdr:rowOff>40691</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54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57218</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31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34589</xdr:rowOff>
    </xdr:from>
    <xdr:to>
      <xdr:col>85</xdr:col>
      <xdr:colOff>177800</xdr:colOff>
      <xdr:row>57</xdr:row>
      <xdr:rowOff>136189</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80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120966</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72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69335</xdr:rowOff>
    </xdr:from>
    <xdr:to>
      <xdr:col>81</xdr:col>
      <xdr:colOff>101600</xdr:colOff>
      <xdr:row>57</xdr:row>
      <xdr:rowOff>170935</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84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162062</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934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126695</xdr:rowOff>
    </xdr:from>
    <xdr:to>
      <xdr:col>76</xdr:col>
      <xdr:colOff>165100</xdr:colOff>
      <xdr:row>57</xdr:row>
      <xdr:rowOff>56845</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72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47972</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9820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119152</xdr:rowOff>
    </xdr:from>
    <xdr:to>
      <xdr:col>72</xdr:col>
      <xdr:colOff>38100</xdr:colOff>
      <xdr:row>57</xdr:row>
      <xdr:rowOff>49302</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72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40429</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9813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84157</xdr:rowOff>
    </xdr:from>
    <xdr:to>
      <xdr:col>67</xdr:col>
      <xdr:colOff>101600</xdr:colOff>
      <xdr:row>58</xdr:row>
      <xdr:rowOff>14307</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85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5434</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9949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161828</xdr:rowOff>
    </xdr:from>
    <xdr:to>
      <xdr:col>85</xdr:col>
      <xdr:colOff>126364</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163328"/>
          <a:ext cx="1269" cy="1349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108505</xdr:rowOff>
    </xdr:from>
    <xdr:ext cx="534377"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93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59,032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161828</xdr:rowOff>
    </xdr:from>
    <xdr:to>
      <xdr:col>86</xdr:col>
      <xdr:colOff>25400</xdr:colOff>
      <xdr:row>70</xdr:row>
      <xdr:rowOff>161828</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16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75212</xdr:rowOff>
    </xdr:from>
    <xdr:to>
      <xdr:col>85</xdr:col>
      <xdr:colOff>127000</xdr:colOff>
      <xdr:row>78</xdr:row>
      <xdr:rowOff>137666</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448312"/>
          <a:ext cx="838200" cy="6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32111</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2337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9234</xdr:rowOff>
    </xdr:from>
    <xdr:to>
      <xdr:col>85</xdr:col>
      <xdr:colOff>177800</xdr:colOff>
      <xdr:row>78</xdr:row>
      <xdr:rowOff>110834</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382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65611</xdr:rowOff>
    </xdr:from>
    <xdr:to>
      <xdr:col>81</xdr:col>
      <xdr:colOff>50800</xdr:colOff>
      <xdr:row>78</xdr:row>
      <xdr:rowOff>75212</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438711"/>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1552</xdr:rowOff>
    </xdr:from>
    <xdr:to>
      <xdr:col>81</xdr:col>
      <xdr:colOff>101600</xdr:colOff>
      <xdr:row>78</xdr:row>
      <xdr:rowOff>103152</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374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119679</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149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65611</xdr:rowOff>
    </xdr:from>
    <xdr:to>
      <xdr:col>76</xdr:col>
      <xdr:colOff>114300</xdr:colOff>
      <xdr:row>78</xdr:row>
      <xdr:rowOff>119628</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3703300" y="13438711"/>
          <a:ext cx="889000" cy="5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6283</xdr:rowOff>
    </xdr:from>
    <xdr:to>
      <xdr:col>76</xdr:col>
      <xdr:colOff>165100</xdr:colOff>
      <xdr:row>78</xdr:row>
      <xdr:rowOff>107883</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37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124410</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3154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119628</xdr:rowOff>
    </xdr:from>
    <xdr:to>
      <xdr:col>71</xdr:col>
      <xdr:colOff>177800</xdr:colOff>
      <xdr:row>78</xdr:row>
      <xdr:rowOff>129276</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2814300" y="13492728"/>
          <a:ext cx="889000" cy="9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35682</xdr:rowOff>
    </xdr:from>
    <xdr:to>
      <xdr:col>72</xdr:col>
      <xdr:colOff>38100</xdr:colOff>
      <xdr:row>78</xdr:row>
      <xdr:rowOff>137282</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40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153809</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3184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49284</xdr:rowOff>
    </xdr:from>
    <xdr:to>
      <xdr:col>67</xdr:col>
      <xdr:colOff>101600</xdr:colOff>
      <xdr:row>78</xdr:row>
      <xdr:rowOff>150884</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422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167411</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197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86866</xdr:rowOff>
    </xdr:from>
    <xdr:to>
      <xdr:col>85</xdr:col>
      <xdr:colOff>177800</xdr:colOff>
      <xdr:row>79</xdr:row>
      <xdr:rowOff>17016</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45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1793</xdr:rowOff>
    </xdr:from>
    <xdr:ext cx="313932"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3748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24412</xdr:rowOff>
    </xdr:from>
    <xdr:to>
      <xdr:col>81</xdr:col>
      <xdr:colOff>101600</xdr:colOff>
      <xdr:row>78</xdr:row>
      <xdr:rowOff>126012</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39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117139</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46428" y="13490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14811</xdr:rowOff>
    </xdr:from>
    <xdr:to>
      <xdr:col>76</xdr:col>
      <xdr:colOff>165100</xdr:colOff>
      <xdr:row>78</xdr:row>
      <xdr:rowOff>116411</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38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107538</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357428" y="13480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68828</xdr:rowOff>
    </xdr:from>
    <xdr:to>
      <xdr:col>72</xdr:col>
      <xdr:colOff>38100</xdr:colOff>
      <xdr:row>78</xdr:row>
      <xdr:rowOff>170428</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44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161555</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14017" y="135346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78476</xdr:rowOff>
    </xdr:from>
    <xdr:to>
      <xdr:col>67</xdr:col>
      <xdr:colOff>101600</xdr:colOff>
      <xdr:row>79</xdr:row>
      <xdr:rowOff>8626</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45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171203</xdr:rowOff>
    </xdr:from>
    <xdr:ext cx="378565"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25017" y="135443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101905</xdr:rowOff>
    </xdr:from>
    <xdr:to>
      <xdr:col>85</xdr:col>
      <xdr:colOff>126364</xdr:colOff>
      <xdr:row>98</xdr:row>
      <xdr:rowOff>32277</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532405"/>
          <a:ext cx="1269" cy="130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36104</xdr:rowOff>
    </xdr:from>
    <xdr:ext cx="469744"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838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32277</xdr:rowOff>
    </xdr:from>
    <xdr:to>
      <xdr:col>86</xdr:col>
      <xdr:colOff>25400</xdr:colOff>
      <xdr:row>98</xdr:row>
      <xdr:rowOff>32277</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834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48582</xdr:rowOff>
    </xdr:from>
    <xdr:ext cx="534377"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0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77,984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101905</xdr:rowOff>
    </xdr:from>
    <xdr:to>
      <xdr:col>86</xdr:col>
      <xdr:colOff>25400</xdr:colOff>
      <xdr:row>90</xdr:row>
      <xdr:rowOff>101905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53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137091</xdr:rowOff>
    </xdr:from>
    <xdr:to>
      <xdr:col>85</xdr:col>
      <xdr:colOff>127000</xdr:colOff>
      <xdr:row>97</xdr:row>
      <xdr:rowOff>20276</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596291"/>
          <a:ext cx="838200" cy="54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53579</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169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30702</xdr:rowOff>
    </xdr:from>
    <xdr:to>
      <xdr:col>85</xdr:col>
      <xdr:colOff>177800</xdr:colOff>
      <xdr:row>95</xdr:row>
      <xdr:rowOff>132302</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31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20276</xdr:rowOff>
    </xdr:from>
    <xdr:to>
      <xdr:col>81</xdr:col>
      <xdr:colOff>50800</xdr:colOff>
      <xdr:row>97</xdr:row>
      <xdr:rowOff>90456</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650926"/>
          <a:ext cx="889000" cy="70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84710</xdr:rowOff>
    </xdr:from>
    <xdr:to>
      <xdr:col>81</xdr:col>
      <xdr:colOff>101600</xdr:colOff>
      <xdr:row>96</xdr:row>
      <xdr:rowOff>14860</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37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31387</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147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90456</xdr:rowOff>
    </xdr:from>
    <xdr:to>
      <xdr:col>76</xdr:col>
      <xdr:colOff>114300</xdr:colOff>
      <xdr:row>97</xdr:row>
      <xdr:rowOff>96056</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721106"/>
          <a:ext cx="889000" cy="5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13329</xdr:rowOff>
    </xdr:from>
    <xdr:to>
      <xdr:col>76</xdr:col>
      <xdr:colOff>165100</xdr:colOff>
      <xdr:row>95</xdr:row>
      <xdr:rowOff>114929</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30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131456</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07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96056</xdr:rowOff>
    </xdr:from>
    <xdr:to>
      <xdr:col>71</xdr:col>
      <xdr:colOff>177800</xdr:colOff>
      <xdr:row>97</xdr:row>
      <xdr:rowOff>120917</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726706"/>
          <a:ext cx="889000" cy="24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7386</xdr:rowOff>
    </xdr:from>
    <xdr:to>
      <xdr:col>72</xdr:col>
      <xdr:colOff>38100</xdr:colOff>
      <xdr:row>95</xdr:row>
      <xdr:rowOff>108986</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29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125513</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07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1118</xdr:rowOff>
    </xdr:from>
    <xdr:to>
      <xdr:col>67</xdr:col>
      <xdr:colOff>101600</xdr:colOff>
      <xdr:row>95</xdr:row>
      <xdr:rowOff>102718</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28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119245</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06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86291</xdr:rowOff>
    </xdr:from>
    <xdr:to>
      <xdr:col>85</xdr:col>
      <xdr:colOff>177800</xdr:colOff>
      <xdr:row>97</xdr:row>
      <xdr:rowOff>16441</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545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64718</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523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140926</xdr:rowOff>
    </xdr:from>
    <xdr:to>
      <xdr:col>81</xdr:col>
      <xdr:colOff>101600</xdr:colOff>
      <xdr:row>97</xdr:row>
      <xdr:rowOff>71076</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600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62203</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69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39656</xdr:rowOff>
    </xdr:from>
    <xdr:to>
      <xdr:col>76</xdr:col>
      <xdr:colOff>165100</xdr:colOff>
      <xdr:row>97</xdr:row>
      <xdr:rowOff>141256</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67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132383</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76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45256</xdr:rowOff>
    </xdr:from>
    <xdr:to>
      <xdr:col>72</xdr:col>
      <xdr:colOff>38100</xdr:colOff>
      <xdr:row>97</xdr:row>
      <xdr:rowOff>146856</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675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137983</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76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70117</xdr:rowOff>
    </xdr:from>
    <xdr:to>
      <xdr:col>67</xdr:col>
      <xdr:colOff>101600</xdr:colOff>
      <xdr:row>98</xdr:row>
      <xdr:rowOff>267</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700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162844</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79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36</xdr:row>
      <xdr:rowOff>35577</xdr:rowOff>
    </xdr:from>
    <xdr:ext cx="31290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975094" y="6207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33</xdr:row>
      <xdr:rowOff>168927</xdr:rowOff>
    </xdr:from>
    <xdr:ext cx="31290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975094" y="582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31</xdr:row>
      <xdr:rowOff>130827</xdr:rowOff>
    </xdr:from>
    <xdr:ext cx="31290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975094" y="544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29</xdr:row>
      <xdr:rowOff>92727</xdr:rowOff>
    </xdr:from>
    <xdr:ext cx="31290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975094" y="506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27</xdr:row>
      <xdr:rowOff>54627</xdr:rowOff>
    </xdr:from>
    <xdr:ext cx="312906"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63500</xdr:rowOff>
    </xdr:from>
    <xdr:to>
      <xdr:col>116</xdr:col>
      <xdr:colOff>62864</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2070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10177</xdr:rowOff>
    </xdr:from>
    <xdr:ext cx="313932"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49822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63500</xdr:rowOff>
    </xdr:from>
    <xdr:to>
      <xdr:col>116</xdr:col>
      <xdr:colOff>152400</xdr:colOff>
      <xdr:row>30</xdr:row>
      <xdr:rowOff>63500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20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111777</xdr:rowOff>
    </xdr:from>
    <xdr:ext cx="249299"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455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165100</xdr:rowOff>
    </xdr:from>
    <xdr:to>
      <xdr:col>112</xdr:col>
      <xdr:colOff>38100</xdr:colOff>
      <xdr:row>39</xdr:row>
      <xdr:rowOff>95250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30</xdr:row>
      <xdr:rowOff>50800</xdr:rowOff>
    </xdr:from>
    <xdr:to>
      <xdr:col>107</xdr:col>
      <xdr:colOff>101600</xdr:colOff>
      <xdr:row>30</xdr:row>
      <xdr:rowOff>152400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519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28</xdr:row>
      <xdr:rowOff>168927</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77333" y="4969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127000</xdr:rowOff>
    </xdr:from>
    <xdr:to>
      <xdr:col>102</xdr:col>
      <xdr:colOff>165100</xdr:colOff>
      <xdr:row>39</xdr:row>
      <xdr:rowOff>57150</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73677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420650" y="6417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127000</xdr:rowOff>
    </xdr:from>
    <xdr:to>
      <xdr:col>98</xdr:col>
      <xdr:colOff>38100</xdr:colOff>
      <xdr:row>35</xdr:row>
      <xdr:rowOff>57150</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595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33</xdr:row>
      <xdr:rowOff>73677</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99333" y="5731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111777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増加した主なものとして、衛生費（</a:t>
          </a:r>
          <a:r>
            <a:rPr kumimoji="1" lang="en-US" altLang="ja-JP" sz="1300">
              <a:latin typeface="ＭＳ Ｐゴシック" panose="020B0600070205080204" pitchFamily="50" charset="-128"/>
              <a:ea typeface="ＭＳ Ｐゴシック" panose="020B0600070205080204" pitchFamily="50" charset="-128"/>
            </a:rPr>
            <a:t>5,708</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17.1%</a:t>
          </a:r>
          <a:r>
            <a:rPr kumimoji="1" lang="ja-JP" altLang="en-US" sz="1300">
              <a:latin typeface="ＭＳ Ｐゴシック" panose="020B0600070205080204" pitchFamily="50" charset="-128"/>
              <a:ea typeface="ＭＳ Ｐゴシック" panose="020B0600070205080204" pitchFamily="50" charset="-128"/>
            </a:rPr>
            <a:t>増）、民生費（</a:t>
          </a:r>
          <a:r>
            <a:rPr kumimoji="1" lang="en-US" altLang="ja-JP" sz="1300">
              <a:latin typeface="ＭＳ Ｐゴシック" panose="020B0600070205080204" pitchFamily="50" charset="-128"/>
              <a:ea typeface="ＭＳ Ｐゴシック" panose="020B0600070205080204" pitchFamily="50" charset="-128"/>
            </a:rPr>
            <a:t>20,796</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16.6%</a:t>
          </a:r>
          <a:r>
            <a:rPr kumimoji="1" lang="ja-JP" altLang="en-US" sz="1300">
              <a:latin typeface="ＭＳ Ｐゴシック" panose="020B0600070205080204" pitchFamily="50" charset="-128"/>
              <a:ea typeface="ＭＳ Ｐゴシック" panose="020B0600070205080204" pitchFamily="50" charset="-128"/>
            </a:rPr>
            <a:t>増）がある。</a:t>
          </a:r>
        </a:p>
        <a:p>
          <a:r>
            <a:rPr kumimoji="1" lang="ja-JP" altLang="en-US" sz="1300">
              <a:latin typeface="ＭＳ Ｐゴシック" panose="020B0600070205080204" pitchFamily="50" charset="-128"/>
              <a:ea typeface="ＭＳ Ｐゴシック" panose="020B0600070205080204" pitchFamily="50" charset="-128"/>
            </a:rPr>
            <a:t>衛生費に関しては、新型コロナウイルスワクチン予防接種事業、新型コロナウイルス感染症対策地域医療補助金の歳出に起因する。</a:t>
          </a:r>
        </a:p>
        <a:p>
          <a:r>
            <a:rPr kumimoji="1" lang="ja-JP" altLang="en-US" sz="1300">
              <a:latin typeface="ＭＳ Ｐゴシック" panose="020B0600070205080204" pitchFamily="50" charset="-128"/>
              <a:ea typeface="ＭＳ Ｐゴシック" panose="020B0600070205080204" pitchFamily="50" charset="-128"/>
            </a:rPr>
            <a:t>民生費に関しては、子育て世帯臨時特別給付金給付事業、住民税非課税世帯等臨時特別給付金給付事業、保育所等施設整備補助金の皆増により増加している。</a:t>
          </a:r>
        </a:p>
        <a:p>
          <a:r>
            <a:rPr kumimoji="1" lang="ja-JP" altLang="en-US" sz="1300">
              <a:latin typeface="ＭＳ Ｐゴシック" panose="020B0600070205080204" pitchFamily="50" charset="-128"/>
              <a:ea typeface="ＭＳ Ｐゴシック" panose="020B0600070205080204" pitchFamily="50" charset="-128"/>
            </a:rPr>
            <a:t>減少した主なものとしては、災害復旧費（</a:t>
          </a:r>
          <a:r>
            <a:rPr kumimoji="1" lang="en-US" altLang="ja-JP" sz="1300">
              <a:latin typeface="ＭＳ Ｐゴシック" panose="020B0600070205080204" pitchFamily="50" charset="-128"/>
              <a:ea typeface="ＭＳ Ｐゴシック" panose="020B0600070205080204" pitchFamily="50" charset="-128"/>
            </a:rPr>
            <a:t>2,732</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96.8%</a:t>
          </a:r>
          <a:r>
            <a:rPr kumimoji="1" lang="ja-JP" altLang="en-US" sz="1300">
              <a:latin typeface="ＭＳ Ｐゴシック" panose="020B0600070205080204" pitchFamily="50" charset="-128"/>
              <a:ea typeface="ＭＳ Ｐゴシック" panose="020B0600070205080204" pitchFamily="50" charset="-128"/>
            </a:rPr>
            <a:t>減）がある。</a:t>
          </a:r>
        </a:p>
        <a:p>
          <a:r>
            <a:rPr kumimoji="1" lang="ja-JP" altLang="en-US" sz="1300">
              <a:latin typeface="ＭＳ Ｐゴシック" panose="020B0600070205080204" pitchFamily="50" charset="-128"/>
              <a:ea typeface="ＭＳ Ｐゴシック" panose="020B0600070205080204" pitchFamily="50" charset="-128"/>
            </a:rPr>
            <a:t>災害復旧費に関しては、公共土木施設災害復旧費の皆減、農地農業用施設災害復旧費の減少に起因する。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三重県菰野町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は、子育て世帯臨時特別給付金給付事業、住民税非課税世帯等臨時特別給付事業、新型コロナウイルスワクチン接種対策事業等の国庫補助金を多めに概算請求したことで上振れしたことと、普通交付税の追加交付により、実質収支額</a:t>
          </a:r>
          <a:r>
            <a:rPr kumimoji="1" lang="ja-JP" altLang="en-US" sz="1400">
              <a:solidFill>
                <a:sysClr val="windowText" lastClr="000000"/>
              </a:solidFill>
              <a:latin typeface="ＭＳ ゴシック" pitchFamily="49" charset="-128"/>
              <a:ea typeface="ＭＳ ゴシック" pitchFamily="49" charset="-128"/>
            </a:rPr>
            <a:t>は</a:t>
          </a:r>
          <a:r>
            <a:rPr kumimoji="1" lang="en-US" altLang="ja-JP" sz="1400">
              <a:solidFill>
                <a:sysClr val="windowText" lastClr="000000"/>
              </a:solidFill>
              <a:latin typeface="ＭＳ ゴシック" pitchFamily="49" charset="-128"/>
              <a:ea typeface="ＭＳ ゴシック" pitchFamily="49" charset="-128"/>
            </a:rPr>
            <a:t>3.93</a:t>
          </a:r>
          <a:r>
            <a:rPr kumimoji="1" lang="ja-JP" altLang="en-US" sz="1400">
              <a:solidFill>
                <a:sysClr val="windowText" lastClr="000000"/>
              </a:solidFill>
              <a:latin typeface="ＭＳ ゴシック" pitchFamily="49" charset="-128"/>
              <a:ea typeface="ＭＳ ゴシック" pitchFamily="49" charset="-128"/>
            </a:rPr>
            <a:t>ポイント</a:t>
          </a:r>
          <a:r>
            <a:rPr kumimoji="1" lang="ja-JP" altLang="en-US" sz="1400">
              <a:latin typeface="ＭＳ ゴシック" pitchFamily="49" charset="-128"/>
              <a:ea typeface="ＭＳ ゴシック" pitchFamily="49" charset="-128"/>
            </a:rPr>
            <a:t>増加、実質単年度収支は黒字に転じた。</a:t>
          </a:r>
        </a:p>
        <a:p>
          <a:r>
            <a:rPr kumimoji="1" lang="ja-JP" altLang="en-US" sz="1400">
              <a:latin typeface="ＭＳ ゴシック" pitchFamily="49" charset="-128"/>
              <a:ea typeface="ＭＳ ゴシック" pitchFamily="49" charset="-128"/>
            </a:rPr>
            <a:t>今後は高齢化による社会保障費の増大や、清掃センター整備事業などの高額な地方債の償還が見込まれるため、計画性を持った財政運営を行い、財政の健全化を図る。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三重県菰野町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ての会計において黒字となっているが、今後においても税収の確保、適正な利用者負担を求め、行政のスリム化及び効率化を図り、持続可能な財政運営を行う必要がある。また、一般会計から他の会計に対する繰出金等については、負担区分に基づいた適正な繰出を行い、運営・経営の健全化に努めなければなら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opLeftCell="A16"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630" t="s">
        <v>80</v>
      </c>
      <c r="C1" s="630"/>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630"/>
      <c r="AD1" s="630"/>
      <c r="AE1" s="630"/>
      <c r="AF1" s="630"/>
      <c r="AG1" s="630"/>
      <c r="AH1" s="630"/>
      <c r="AI1" s="630"/>
      <c r="AJ1" s="630"/>
      <c r="AK1" s="630"/>
      <c r="AL1" s="630"/>
      <c r="AM1" s="630"/>
      <c r="AN1" s="630"/>
      <c r="AO1" s="630"/>
      <c r="AP1" s="630"/>
      <c r="AQ1" s="630"/>
      <c r="AR1" s="630"/>
      <c r="AS1" s="630"/>
      <c r="AT1" s="630"/>
      <c r="AU1" s="630"/>
      <c r="AV1" s="630"/>
      <c r="AW1" s="630"/>
      <c r="AX1" s="630"/>
      <c r="AY1" s="630"/>
      <c r="AZ1" s="630"/>
      <c r="BA1" s="630"/>
      <c r="BB1" s="630"/>
      <c r="BC1" s="630"/>
      <c r="BD1" s="630"/>
      <c r="BE1" s="630"/>
      <c r="BF1" s="630"/>
      <c r="BG1" s="630"/>
      <c r="BH1" s="630"/>
      <c r="BI1" s="630"/>
      <c r="BJ1" s="630"/>
      <c r="BK1" s="630"/>
      <c r="BL1" s="630"/>
      <c r="BM1" s="630"/>
      <c r="BN1" s="630"/>
      <c r="BO1" s="630"/>
      <c r="BP1" s="630"/>
      <c r="BQ1" s="630"/>
      <c r="BR1" s="630"/>
      <c r="BS1" s="630"/>
      <c r="BT1" s="630"/>
      <c r="BU1" s="630"/>
      <c r="BV1" s="630"/>
      <c r="BW1" s="630"/>
      <c r="BX1" s="630"/>
      <c r="BY1" s="630"/>
      <c r="BZ1" s="630"/>
      <c r="CA1" s="630"/>
      <c r="CB1" s="630"/>
      <c r="CC1" s="630"/>
      <c r="CD1" s="630"/>
      <c r="CE1" s="630"/>
      <c r="CF1" s="630"/>
      <c r="CG1" s="630"/>
      <c r="CH1" s="630"/>
      <c r="CI1" s="630"/>
      <c r="CJ1" s="630"/>
      <c r="CK1" s="630"/>
      <c r="CL1" s="630"/>
      <c r="CM1" s="630"/>
      <c r="CN1" s="630"/>
      <c r="CO1" s="630"/>
      <c r="CP1" s="630"/>
      <c r="CQ1" s="630"/>
      <c r="CR1" s="630"/>
      <c r="CS1" s="630"/>
      <c r="CT1" s="630"/>
      <c r="CU1" s="630"/>
      <c r="CV1" s="630"/>
      <c r="CW1" s="630"/>
      <c r="CX1" s="630"/>
      <c r="CY1" s="630"/>
      <c r="CZ1" s="630"/>
      <c r="DA1" s="630"/>
      <c r="DB1" s="630"/>
      <c r="DC1" s="630"/>
      <c r="DD1" s="630"/>
      <c r="DE1" s="630"/>
      <c r="DF1" s="630"/>
      <c r="DG1" s="630"/>
      <c r="DH1" s="630"/>
      <c r="DI1" s="630"/>
      <c r="DJ1" s="178"/>
      <c r="DK1" s="178"/>
      <c r="DL1" s="178"/>
      <c r="DM1" s="178"/>
      <c r="DN1" s="178"/>
      <c r="DO1" s="178"/>
    </row>
    <row r="2" spans="1:119" ht="24.75" thickBot="1" x14ac:dyDescent="0.2">
      <c r="B2" s="179" t="s">
        <v>81</v>
      </c>
      <c r="C2" s="179"/>
      <c r="D2" s="180"/>
    </row>
    <row r="3" spans="1:119" ht="18.75" customHeight="1" thickBot="1" x14ac:dyDescent="0.2">
      <c r="A3" s="178"/>
      <c r="B3" s="631" t="s">
        <v>82</v>
      </c>
      <c r="C3" s="632"/>
      <c r="D3" s="632"/>
      <c r="E3" s="633"/>
      <c r="F3" s="633"/>
      <c r="G3" s="633"/>
      <c r="H3" s="633"/>
      <c r="I3" s="633"/>
      <c r="J3" s="633"/>
      <c r="K3" s="633"/>
      <c r="L3" s="633" t="s">
        <v>83</v>
      </c>
      <c r="M3" s="633"/>
      <c r="N3" s="633"/>
      <c r="O3" s="633"/>
      <c r="P3" s="633"/>
      <c r="Q3" s="633"/>
      <c r="R3" s="636"/>
      <c r="S3" s="636"/>
      <c r="T3" s="636"/>
      <c r="U3" s="636"/>
      <c r="V3" s="637"/>
      <c r="W3" s="527" t="s">
        <v>84</v>
      </c>
      <c r="X3" s="528"/>
      <c r="Y3" s="528"/>
      <c r="Z3" s="528"/>
      <c r="AA3" s="528"/>
      <c r="AB3" s="632"/>
      <c r="AC3" s="636" t="s">
        <v>85</v>
      </c>
      <c r="AD3" s="528"/>
      <c r="AE3" s="528"/>
      <c r="AF3" s="528"/>
      <c r="AG3" s="528"/>
      <c r="AH3" s="528"/>
      <c r="AI3" s="528"/>
      <c r="AJ3" s="528"/>
      <c r="AK3" s="528"/>
      <c r="AL3" s="598"/>
      <c r="AM3" s="527" t="s">
        <v>86</v>
      </c>
      <c r="AN3" s="528"/>
      <c r="AO3" s="528"/>
      <c r="AP3" s="528"/>
      <c r="AQ3" s="528"/>
      <c r="AR3" s="528"/>
      <c r="AS3" s="528"/>
      <c r="AT3" s="528"/>
      <c r="AU3" s="528"/>
      <c r="AV3" s="528"/>
      <c r="AW3" s="528"/>
      <c r="AX3" s="598"/>
      <c r="AY3" s="590" t="s">
        <v>1</v>
      </c>
      <c r="AZ3" s="591"/>
      <c r="BA3" s="591"/>
      <c r="BB3" s="591"/>
      <c r="BC3" s="591"/>
      <c r="BD3" s="591"/>
      <c r="BE3" s="591"/>
      <c r="BF3" s="591"/>
      <c r="BG3" s="591"/>
      <c r="BH3" s="591"/>
      <c r="BI3" s="591"/>
      <c r="BJ3" s="591"/>
      <c r="BK3" s="591"/>
      <c r="BL3" s="591"/>
      <c r="BM3" s="640"/>
      <c r="BN3" s="527" t="s">
        <v>87</v>
      </c>
      <c r="BO3" s="528"/>
      <c r="BP3" s="528"/>
      <c r="BQ3" s="528"/>
      <c r="BR3" s="528"/>
      <c r="BS3" s="528"/>
      <c r="BT3" s="528"/>
      <c r="BU3" s="598"/>
      <c r="BV3" s="527" t="s">
        <v>88</v>
      </c>
      <c r="BW3" s="528"/>
      <c r="BX3" s="528"/>
      <c r="BY3" s="528"/>
      <c r="BZ3" s="528"/>
      <c r="CA3" s="528"/>
      <c r="CB3" s="528"/>
      <c r="CC3" s="598"/>
      <c r="CD3" s="590" t="s">
        <v>1</v>
      </c>
      <c r="CE3" s="591"/>
      <c r="CF3" s="591"/>
      <c r="CG3" s="591"/>
      <c r="CH3" s="591"/>
      <c r="CI3" s="591"/>
      <c r="CJ3" s="591"/>
      <c r="CK3" s="591"/>
      <c r="CL3" s="591"/>
      <c r="CM3" s="591"/>
      <c r="CN3" s="591"/>
      <c r="CO3" s="591"/>
      <c r="CP3" s="591"/>
      <c r="CQ3" s="591"/>
      <c r="CR3" s="591"/>
      <c r="CS3" s="640"/>
      <c r="CT3" s="527" t="s">
        <v>89</v>
      </c>
      <c r="CU3" s="528"/>
      <c r="CV3" s="528"/>
      <c r="CW3" s="528"/>
      <c r="CX3" s="528"/>
      <c r="CY3" s="528"/>
      <c r="CZ3" s="528"/>
      <c r="DA3" s="598"/>
      <c r="DB3" s="527" t="s">
        <v>90</v>
      </c>
      <c r="DC3" s="528"/>
      <c r="DD3" s="528"/>
      <c r="DE3" s="528"/>
      <c r="DF3" s="528"/>
      <c r="DG3" s="528"/>
      <c r="DH3" s="528"/>
      <c r="DI3" s="598"/>
    </row>
    <row r="4" spans="1:119" ht="18.75" customHeight="1" x14ac:dyDescent="0.15">
      <c r="A4" s="178"/>
      <c r="B4" s="606"/>
      <c r="C4" s="607"/>
      <c r="D4" s="607"/>
      <c r="E4" s="608"/>
      <c r="F4" s="608"/>
      <c r="G4" s="608"/>
      <c r="H4" s="608"/>
      <c r="I4" s="608"/>
      <c r="J4" s="608"/>
      <c r="K4" s="608"/>
      <c r="L4" s="608"/>
      <c r="M4" s="608"/>
      <c r="N4" s="608"/>
      <c r="O4" s="608"/>
      <c r="P4" s="608"/>
      <c r="Q4" s="608"/>
      <c r="R4" s="612"/>
      <c r="S4" s="612"/>
      <c r="T4" s="612"/>
      <c r="U4" s="612"/>
      <c r="V4" s="613"/>
      <c r="W4" s="599"/>
      <c r="X4" s="409"/>
      <c r="Y4" s="409"/>
      <c r="Z4" s="409"/>
      <c r="AA4" s="409"/>
      <c r="AB4" s="607"/>
      <c r="AC4" s="612"/>
      <c r="AD4" s="409"/>
      <c r="AE4" s="409"/>
      <c r="AF4" s="409"/>
      <c r="AG4" s="409"/>
      <c r="AH4" s="409"/>
      <c r="AI4" s="409"/>
      <c r="AJ4" s="409"/>
      <c r="AK4" s="409"/>
      <c r="AL4" s="600"/>
      <c r="AM4" s="549"/>
      <c r="AN4" s="447"/>
      <c r="AO4" s="447"/>
      <c r="AP4" s="447"/>
      <c r="AQ4" s="447"/>
      <c r="AR4" s="447"/>
      <c r="AS4" s="447"/>
      <c r="AT4" s="447"/>
      <c r="AU4" s="447"/>
      <c r="AV4" s="447"/>
      <c r="AW4" s="447"/>
      <c r="AX4" s="639"/>
      <c r="AY4" s="484" t="s">
        <v>91</v>
      </c>
      <c r="AZ4" s="485"/>
      <c r="BA4" s="485"/>
      <c r="BB4" s="485"/>
      <c r="BC4" s="485"/>
      <c r="BD4" s="485"/>
      <c r="BE4" s="485"/>
      <c r="BF4" s="485"/>
      <c r="BG4" s="485"/>
      <c r="BH4" s="485"/>
      <c r="BI4" s="485"/>
      <c r="BJ4" s="485"/>
      <c r="BK4" s="485"/>
      <c r="BL4" s="485"/>
      <c r="BM4" s="486"/>
      <c r="BN4" s="487">
        <v>15908595</v>
      </c>
      <c r="BO4" s="488"/>
      <c r="BP4" s="488"/>
      <c r="BQ4" s="488"/>
      <c r="BR4" s="488"/>
      <c r="BS4" s="488"/>
      <c r="BT4" s="488"/>
      <c r="BU4" s="489"/>
      <c r="BV4" s="487">
        <v>18425452</v>
      </c>
      <c r="BW4" s="488"/>
      <c r="BX4" s="488"/>
      <c r="BY4" s="488"/>
      <c r="BZ4" s="488"/>
      <c r="CA4" s="488"/>
      <c r="CB4" s="488"/>
      <c r="CC4" s="489"/>
      <c r="CD4" s="624" t="s">
        <v>92</v>
      </c>
      <c r="CE4" s="625"/>
      <c r="CF4" s="625"/>
      <c r="CG4" s="625"/>
      <c r="CH4" s="625"/>
      <c r="CI4" s="625"/>
      <c r="CJ4" s="625"/>
      <c r="CK4" s="625"/>
      <c r="CL4" s="625"/>
      <c r="CM4" s="625"/>
      <c r="CN4" s="625"/>
      <c r="CO4" s="625"/>
      <c r="CP4" s="625"/>
      <c r="CQ4" s="625"/>
      <c r="CR4" s="625"/>
      <c r="CS4" s="626"/>
      <c r="CT4" s="627">
        <v>8.9</v>
      </c>
      <c r="CU4" s="628"/>
      <c r="CV4" s="628"/>
      <c r="CW4" s="628"/>
      <c r="CX4" s="628"/>
      <c r="CY4" s="628"/>
      <c r="CZ4" s="628"/>
      <c r="DA4" s="629"/>
      <c r="DB4" s="627">
        <v>4.9000000000000004</v>
      </c>
      <c r="DC4" s="628"/>
      <c r="DD4" s="628"/>
      <c r="DE4" s="628"/>
      <c r="DF4" s="628"/>
      <c r="DG4" s="628"/>
      <c r="DH4" s="628"/>
      <c r="DI4" s="629"/>
    </row>
    <row r="5" spans="1:119" ht="18.75" customHeight="1" x14ac:dyDescent="0.15">
      <c r="A5" s="178"/>
      <c r="B5" s="634"/>
      <c r="C5" s="448"/>
      <c r="D5" s="448"/>
      <c r="E5" s="635"/>
      <c r="F5" s="635"/>
      <c r="G5" s="635"/>
      <c r="H5" s="635"/>
      <c r="I5" s="635"/>
      <c r="J5" s="635"/>
      <c r="K5" s="635"/>
      <c r="L5" s="635"/>
      <c r="M5" s="635"/>
      <c r="N5" s="635"/>
      <c r="O5" s="635"/>
      <c r="P5" s="635"/>
      <c r="Q5" s="635"/>
      <c r="R5" s="446"/>
      <c r="S5" s="446"/>
      <c r="T5" s="446"/>
      <c r="U5" s="446"/>
      <c r="V5" s="638"/>
      <c r="W5" s="549"/>
      <c r="X5" s="447"/>
      <c r="Y5" s="447"/>
      <c r="Z5" s="447"/>
      <c r="AA5" s="447"/>
      <c r="AB5" s="448"/>
      <c r="AC5" s="446"/>
      <c r="AD5" s="447"/>
      <c r="AE5" s="447"/>
      <c r="AF5" s="447"/>
      <c r="AG5" s="447"/>
      <c r="AH5" s="447"/>
      <c r="AI5" s="447"/>
      <c r="AJ5" s="447"/>
      <c r="AK5" s="447"/>
      <c r="AL5" s="639"/>
      <c r="AM5" s="515" t="s">
        <v>93</v>
      </c>
      <c r="AN5" s="415"/>
      <c r="AO5" s="415"/>
      <c r="AP5" s="415"/>
      <c r="AQ5" s="415"/>
      <c r="AR5" s="415"/>
      <c r="AS5" s="415"/>
      <c r="AT5" s="416"/>
      <c r="AU5" s="516" t="s">
        <v>94</v>
      </c>
      <c r="AV5" s="517"/>
      <c r="AW5" s="517"/>
      <c r="AX5" s="517"/>
      <c r="AY5" s="472" t="s">
        <v>95</v>
      </c>
      <c r="AZ5" s="473"/>
      <c r="BA5" s="473"/>
      <c r="BB5" s="473"/>
      <c r="BC5" s="473"/>
      <c r="BD5" s="473"/>
      <c r="BE5" s="473"/>
      <c r="BF5" s="473"/>
      <c r="BG5" s="473"/>
      <c r="BH5" s="473"/>
      <c r="BI5" s="473"/>
      <c r="BJ5" s="473"/>
      <c r="BK5" s="473"/>
      <c r="BL5" s="473"/>
      <c r="BM5" s="474"/>
      <c r="BN5" s="458">
        <v>15021848</v>
      </c>
      <c r="BO5" s="459"/>
      <c r="BP5" s="459"/>
      <c r="BQ5" s="459"/>
      <c r="BR5" s="459"/>
      <c r="BS5" s="459"/>
      <c r="BT5" s="459"/>
      <c r="BU5" s="460"/>
      <c r="BV5" s="458">
        <v>17645280</v>
      </c>
      <c r="BW5" s="459"/>
      <c r="BX5" s="459"/>
      <c r="BY5" s="459"/>
      <c r="BZ5" s="459"/>
      <c r="CA5" s="459"/>
      <c r="CB5" s="459"/>
      <c r="CC5" s="460"/>
      <c r="CD5" s="498" t="s">
        <v>96</v>
      </c>
      <c r="CE5" s="418"/>
      <c r="CF5" s="418"/>
      <c r="CG5" s="418"/>
      <c r="CH5" s="418"/>
      <c r="CI5" s="418"/>
      <c r="CJ5" s="418"/>
      <c r="CK5" s="418"/>
      <c r="CL5" s="418"/>
      <c r="CM5" s="418"/>
      <c r="CN5" s="418"/>
      <c r="CO5" s="418"/>
      <c r="CP5" s="418"/>
      <c r="CQ5" s="418"/>
      <c r="CR5" s="418"/>
      <c r="CS5" s="499"/>
      <c r="CT5" s="455">
        <v>83.6</v>
      </c>
      <c r="CU5" s="456"/>
      <c r="CV5" s="456"/>
      <c r="CW5" s="456"/>
      <c r="CX5" s="456"/>
      <c r="CY5" s="456"/>
      <c r="CZ5" s="456"/>
      <c r="DA5" s="457"/>
      <c r="DB5" s="455">
        <v>89.1</v>
      </c>
      <c r="DC5" s="456"/>
      <c r="DD5" s="456"/>
      <c r="DE5" s="456"/>
      <c r="DF5" s="456"/>
      <c r="DG5" s="456"/>
      <c r="DH5" s="456"/>
      <c r="DI5" s="457"/>
    </row>
    <row r="6" spans="1:119" ht="18.75" customHeight="1" x14ac:dyDescent="0.15">
      <c r="A6" s="178"/>
      <c r="B6" s="604" t="s">
        <v>97</v>
      </c>
      <c r="C6" s="445"/>
      <c r="D6" s="445"/>
      <c r="E6" s="605"/>
      <c r="F6" s="605"/>
      <c r="G6" s="605"/>
      <c r="H6" s="605"/>
      <c r="I6" s="605"/>
      <c r="J6" s="605"/>
      <c r="K6" s="605"/>
      <c r="L6" s="605" t="s">
        <v>98</v>
      </c>
      <c r="M6" s="605"/>
      <c r="N6" s="605"/>
      <c r="O6" s="605"/>
      <c r="P6" s="605"/>
      <c r="Q6" s="605"/>
      <c r="R6" s="443"/>
      <c r="S6" s="443"/>
      <c r="T6" s="443"/>
      <c r="U6" s="443"/>
      <c r="V6" s="611"/>
      <c r="W6" s="548" t="s">
        <v>99</v>
      </c>
      <c r="X6" s="444"/>
      <c r="Y6" s="444"/>
      <c r="Z6" s="444"/>
      <c r="AA6" s="444"/>
      <c r="AB6" s="445"/>
      <c r="AC6" s="616" t="s">
        <v>100</v>
      </c>
      <c r="AD6" s="617"/>
      <c r="AE6" s="617"/>
      <c r="AF6" s="617"/>
      <c r="AG6" s="617"/>
      <c r="AH6" s="617"/>
      <c r="AI6" s="617"/>
      <c r="AJ6" s="617"/>
      <c r="AK6" s="617"/>
      <c r="AL6" s="618"/>
      <c r="AM6" s="515" t="s">
        <v>101</v>
      </c>
      <c r="AN6" s="415"/>
      <c r="AO6" s="415"/>
      <c r="AP6" s="415"/>
      <c r="AQ6" s="415"/>
      <c r="AR6" s="415"/>
      <c r="AS6" s="415"/>
      <c r="AT6" s="416"/>
      <c r="AU6" s="516" t="s">
        <v>94</v>
      </c>
      <c r="AV6" s="517"/>
      <c r="AW6" s="517"/>
      <c r="AX6" s="517"/>
      <c r="AY6" s="472" t="s">
        <v>102</v>
      </c>
      <c r="AZ6" s="473"/>
      <c r="BA6" s="473"/>
      <c r="BB6" s="473"/>
      <c r="BC6" s="473"/>
      <c r="BD6" s="473"/>
      <c r="BE6" s="473"/>
      <c r="BF6" s="473"/>
      <c r="BG6" s="473"/>
      <c r="BH6" s="473"/>
      <c r="BI6" s="473"/>
      <c r="BJ6" s="473"/>
      <c r="BK6" s="473"/>
      <c r="BL6" s="473"/>
      <c r="BM6" s="474"/>
      <c r="BN6" s="458">
        <v>886747</v>
      </c>
      <c r="BO6" s="459"/>
      <c r="BP6" s="459"/>
      <c r="BQ6" s="459"/>
      <c r="BR6" s="459"/>
      <c r="BS6" s="459"/>
      <c r="BT6" s="459"/>
      <c r="BU6" s="460"/>
      <c r="BV6" s="458">
        <v>780172</v>
      </c>
      <c r="BW6" s="459"/>
      <c r="BX6" s="459"/>
      <c r="BY6" s="459"/>
      <c r="BZ6" s="459"/>
      <c r="CA6" s="459"/>
      <c r="CB6" s="459"/>
      <c r="CC6" s="460"/>
      <c r="CD6" s="498" t="s">
        <v>103</v>
      </c>
      <c r="CE6" s="418"/>
      <c r="CF6" s="418"/>
      <c r="CG6" s="418"/>
      <c r="CH6" s="418"/>
      <c r="CI6" s="418"/>
      <c r="CJ6" s="418"/>
      <c r="CK6" s="418"/>
      <c r="CL6" s="418"/>
      <c r="CM6" s="418"/>
      <c r="CN6" s="418"/>
      <c r="CO6" s="418"/>
      <c r="CP6" s="418"/>
      <c r="CQ6" s="418"/>
      <c r="CR6" s="418"/>
      <c r="CS6" s="499"/>
      <c r="CT6" s="601">
        <v>91.4</v>
      </c>
      <c r="CU6" s="602"/>
      <c r="CV6" s="602"/>
      <c r="CW6" s="602"/>
      <c r="CX6" s="602"/>
      <c r="CY6" s="602"/>
      <c r="CZ6" s="602"/>
      <c r="DA6" s="603"/>
      <c r="DB6" s="601">
        <v>95.3</v>
      </c>
      <c r="DC6" s="602"/>
      <c r="DD6" s="602"/>
      <c r="DE6" s="602"/>
      <c r="DF6" s="602"/>
      <c r="DG6" s="602"/>
      <c r="DH6" s="602"/>
      <c r="DI6" s="603"/>
    </row>
    <row r="7" spans="1:119" ht="18.75" customHeight="1" x14ac:dyDescent="0.15">
      <c r="A7" s="178"/>
      <c r="B7" s="606"/>
      <c r="C7" s="607"/>
      <c r="D7" s="607"/>
      <c r="E7" s="608"/>
      <c r="F7" s="608"/>
      <c r="G7" s="608"/>
      <c r="H7" s="608"/>
      <c r="I7" s="608"/>
      <c r="J7" s="608"/>
      <c r="K7" s="608"/>
      <c r="L7" s="608"/>
      <c r="M7" s="608"/>
      <c r="N7" s="608"/>
      <c r="O7" s="608"/>
      <c r="P7" s="608"/>
      <c r="Q7" s="608"/>
      <c r="R7" s="612"/>
      <c r="S7" s="612"/>
      <c r="T7" s="612"/>
      <c r="U7" s="612"/>
      <c r="V7" s="613"/>
      <c r="W7" s="599"/>
      <c r="X7" s="409"/>
      <c r="Y7" s="409"/>
      <c r="Z7" s="409"/>
      <c r="AA7" s="409"/>
      <c r="AB7" s="607"/>
      <c r="AC7" s="619"/>
      <c r="AD7" s="410"/>
      <c r="AE7" s="410"/>
      <c r="AF7" s="410"/>
      <c r="AG7" s="410"/>
      <c r="AH7" s="410"/>
      <c r="AI7" s="410"/>
      <c r="AJ7" s="410"/>
      <c r="AK7" s="410"/>
      <c r="AL7" s="620"/>
      <c r="AM7" s="515" t="s">
        <v>104</v>
      </c>
      <c r="AN7" s="415"/>
      <c r="AO7" s="415"/>
      <c r="AP7" s="415"/>
      <c r="AQ7" s="415"/>
      <c r="AR7" s="415"/>
      <c r="AS7" s="415"/>
      <c r="AT7" s="416"/>
      <c r="AU7" s="516" t="s">
        <v>94</v>
      </c>
      <c r="AV7" s="517"/>
      <c r="AW7" s="517"/>
      <c r="AX7" s="517"/>
      <c r="AY7" s="472" t="s">
        <v>105</v>
      </c>
      <c r="AZ7" s="473"/>
      <c r="BA7" s="473"/>
      <c r="BB7" s="473"/>
      <c r="BC7" s="473"/>
      <c r="BD7" s="473"/>
      <c r="BE7" s="473"/>
      <c r="BF7" s="473"/>
      <c r="BG7" s="473"/>
      <c r="BH7" s="473"/>
      <c r="BI7" s="473"/>
      <c r="BJ7" s="473"/>
      <c r="BK7" s="473"/>
      <c r="BL7" s="473"/>
      <c r="BM7" s="474"/>
      <c r="BN7" s="458">
        <v>17227</v>
      </c>
      <c r="BO7" s="459"/>
      <c r="BP7" s="459"/>
      <c r="BQ7" s="459"/>
      <c r="BR7" s="459"/>
      <c r="BS7" s="459"/>
      <c r="BT7" s="459"/>
      <c r="BU7" s="460"/>
      <c r="BV7" s="458">
        <v>326805</v>
      </c>
      <c r="BW7" s="459"/>
      <c r="BX7" s="459"/>
      <c r="BY7" s="459"/>
      <c r="BZ7" s="459"/>
      <c r="CA7" s="459"/>
      <c r="CB7" s="459"/>
      <c r="CC7" s="460"/>
      <c r="CD7" s="498" t="s">
        <v>106</v>
      </c>
      <c r="CE7" s="418"/>
      <c r="CF7" s="418"/>
      <c r="CG7" s="418"/>
      <c r="CH7" s="418"/>
      <c r="CI7" s="418"/>
      <c r="CJ7" s="418"/>
      <c r="CK7" s="418"/>
      <c r="CL7" s="418"/>
      <c r="CM7" s="418"/>
      <c r="CN7" s="418"/>
      <c r="CO7" s="418"/>
      <c r="CP7" s="418"/>
      <c r="CQ7" s="418"/>
      <c r="CR7" s="418"/>
      <c r="CS7" s="499"/>
      <c r="CT7" s="458">
        <v>9788801</v>
      </c>
      <c r="CU7" s="459"/>
      <c r="CV7" s="459"/>
      <c r="CW7" s="459"/>
      <c r="CX7" s="459"/>
      <c r="CY7" s="459"/>
      <c r="CZ7" s="459"/>
      <c r="DA7" s="460"/>
      <c r="DB7" s="458">
        <v>9167586</v>
      </c>
      <c r="DC7" s="459"/>
      <c r="DD7" s="459"/>
      <c r="DE7" s="459"/>
      <c r="DF7" s="459"/>
      <c r="DG7" s="459"/>
      <c r="DH7" s="459"/>
      <c r="DI7" s="460"/>
    </row>
    <row r="8" spans="1:119" ht="18.75" customHeight="1" thickBot="1" x14ac:dyDescent="0.2">
      <c r="A8" s="178"/>
      <c r="B8" s="609"/>
      <c r="C8" s="554"/>
      <c r="D8" s="554"/>
      <c r="E8" s="610"/>
      <c r="F8" s="610"/>
      <c r="G8" s="610"/>
      <c r="H8" s="610"/>
      <c r="I8" s="610"/>
      <c r="J8" s="610"/>
      <c r="K8" s="610"/>
      <c r="L8" s="610"/>
      <c r="M8" s="610"/>
      <c r="N8" s="610"/>
      <c r="O8" s="610"/>
      <c r="P8" s="610"/>
      <c r="Q8" s="610"/>
      <c r="R8" s="614"/>
      <c r="S8" s="614"/>
      <c r="T8" s="614"/>
      <c r="U8" s="614"/>
      <c r="V8" s="615"/>
      <c r="W8" s="529"/>
      <c r="X8" s="530"/>
      <c r="Y8" s="530"/>
      <c r="Z8" s="530"/>
      <c r="AA8" s="530"/>
      <c r="AB8" s="554"/>
      <c r="AC8" s="621"/>
      <c r="AD8" s="622"/>
      <c r="AE8" s="622"/>
      <c r="AF8" s="622"/>
      <c r="AG8" s="622"/>
      <c r="AH8" s="622"/>
      <c r="AI8" s="622"/>
      <c r="AJ8" s="622"/>
      <c r="AK8" s="622"/>
      <c r="AL8" s="623"/>
      <c r="AM8" s="515" t="s">
        <v>107</v>
      </c>
      <c r="AN8" s="415"/>
      <c r="AO8" s="415"/>
      <c r="AP8" s="415"/>
      <c r="AQ8" s="415"/>
      <c r="AR8" s="415"/>
      <c r="AS8" s="415"/>
      <c r="AT8" s="416"/>
      <c r="AU8" s="516" t="s">
        <v>108</v>
      </c>
      <c r="AV8" s="517"/>
      <c r="AW8" s="517"/>
      <c r="AX8" s="517"/>
      <c r="AY8" s="472" t="s">
        <v>109</v>
      </c>
      <c r="AZ8" s="473"/>
      <c r="BA8" s="473"/>
      <c r="BB8" s="473"/>
      <c r="BC8" s="473"/>
      <c r="BD8" s="473"/>
      <c r="BE8" s="473"/>
      <c r="BF8" s="473"/>
      <c r="BG8" s="473"/>
      <c r="BH8" s="473"/>
      <c r="BI8" s="473"/>
      <c r="BJ8" s="473"/>
      <c r="BK8" s="473"/>
      <c r="BL8" s="473"/>
      <c r="BM8" s="474"/>
      <c r="BN8" s="458">
        <v>869520</v>
      </c>
      <c r="BO8" s="459"/>
      <c r="BP8" s="459"/>
      <c r="BQ8" s="459"/>
      <c r="BR8" s="459"/>
      <c r="BS8" s="459"/>
      <c r="BT8" s="459"/>
      <c r="BU8" s="460"/>
      <c r="BV8" s="458">
        <v>453367</v>
      </c>
      <c r="BW8" s="459"/>
      <c r="BX8" s="459"/>
      <c r="BY8" s="459"/>
      <c r="BZ8" s="459"/>
      <c r="CA8" s="459"/>
      <c r="CB8" s="459"/>
      <c r="CC8" s="460"/>
      <c r="CD8" s="498" t="s">
        <v>110</v>
      </c>
      <c r="CE8" s="418"/>
      <c r="CF8" s="418"/>
      <c r="CG8" s="418"/>
      <c r="CH8" s="418"/>
      <c r="CI8" s="418"/>
      <c r="CJ8" s="418"/>
      <c r="CK8" s="418"/>
      <c r="CL8" s="418"/>
      <c r="CM8" s="418"/>
      <c r="CN8" s="418"/>
      <c r="CO8" s="418"/>
      <c r="CP8" s="418"/>
      <c r="CQ8" s="418"/>
      <c r="CR8" s="418"/>
      <c r="CS8" s="499"/>
      <c r="CT8" s="561">
        <v>0.78</v>
      </c>
      <c r="CU8" s="562"/>
      <c r="CV8" s="562"/>
      <c r="CW8" s="562"/>
      <c r="CX8" s="562"/>
      <c r="CY8" s="562"/>
      <c r="CZ8" s="562"/>
      <c r="DA8" s="563"/>
      <c r="DB8" s="561">
        <v>0.81</v>
      </c>
      <c r="DC8" s="562"/>
      <c r="DD8" s="562"/>
      <c r="DE8" s="562"/>
      <c r="DF8" s="562"/>
      <c r="DG8" s="562"/>
      <c r="DH8" s="562"/>
      <c r="DI8" s="563"/>
    </row>
    <row r="9" spans="1:119" ht="18.75" customHeight="1" thickBot="1" x14ac:dyDescent="0.2">
      <c r="A9" s="178"/>
      <c r="B9" s="590" t="s">
        <v>111</v>
      </c>
      <c r="C9" s="591"/>
      <c r="D9" s="591"/>
      <c r="E9" s="591"/>
      <c r="F9" s="591"/>
      <c r="G9" s="591"/>
      <c r="H9" s="591"/>
      <c r="I9" s="591"/>
      <c r="J9" s="591"/>
      <c r="K9" s="509"/>
      <c r="L9" s="592" t="s">
        <v>112</v>
      </c>
      <c r="M9" s="593"/>
      <c r="N9" s="593"/>
      <c r="O9" s="593"/>
      <c r="P9" s="593"/>
      <c r="Q9" s="594"/>
      <c r="R9" s="595">
        <v>40559</v>
      </c>
      <c r="S9" s="596"/>
      <c r="T9" s="596"/>
      <c r="U9" s="596"/>
      <c r="V9" s="597"/>
      <c r="W9" s="527" t="s">
        <v>113</v>
      </c>
      <c r="X9" s="528"/>
      <c r="Y9" s="528"/>
      <c r="Z9" s="528"/>
      <c r="AA9" s="528"/>
      <c r="AB9" s="528"/>
      <c r="AC9" s="528"/>
      <c r="AD9" s="528"/>
      <c r="AE9" s="528"/>
      <c r="AF9" s="528"/>
      <c r="AG9" s="528"/>
      <c r="AH9" s="528"/>
      <c r="AI9" s="528"/>
      <c r="AJ9" s="528"/>
      <c r="AK9" s="528"/>
      <c r="AL9" s="598"/>
      <c r="AM9" s="515" t="s">
        <v>114</v>
      </c>
      <c r="AN9" s="415"/>
      <c r="AO9" s="415"/>
      <c r="AP9" s="415"/>
      <c r="AQ9" s="415"/>
      <c r="AR9" s="415"/>
      <c r="AS9" s="415"/>
      <c r="AT9" s="416"/>
      <c r="AU9" s="516" t="s">
        <v>108</v>
      </c>
      <c r="AV9" s="517"/>
      <c r="AW9" s="517"/>
      <c r="AX9" s="517"/>
      <c r="AY9" s="472" t="s">
        <v>115</v>
      </c>
      <c r="AZ9" s="473"/>
      <c r="BA9" s="473"/>
      <c r="BB9" s="473"/>
      <c r="BC9" s="473"/>
      <c r="BD9" s="473"/>
      <c r="BE9" s="473"/>
      <c r="BF9" s="473"/>
      <c r="BG9" s="473"/>
      <c r="BH9" s="473"/>
      <c r="BI9" s="473"/>
      <c r="BJ9" s="473"/>
      <c r="BK9" s="473"/>
      <c r="BL9" s="473"/>
      <c r="BM9" s="474"/>
      <c r="BN9" s="458">
        <v>416153</v>
      </c>
      <c r="BO9" s="459"/>
      <c r="BP9" s="459"/>
      <c r="BQ9" s="459"/>
      <c r="BR9" s="459"/>
      <c r="BS9" s="459"/>
      <c r="BT9" s="459"/>
      <c r="BU9" s="460"/>
      <c r="BV9" s="458">
        <v>-15944</v>
      </c>
      <c r="BW9" s="459"/>
      <c r="BX9" s="459"/>
      <c r="BY9" s="459"/>
      <c r="BZ9" s="459"/>
      <c r="CA9" s="459"/>
      <c r="CB9" s="459"/>
      <c r="CC9" s="460"/>
      <c r="CD9" s="498" t="s">
        <v>116</v>
      </c>
      <c r="CE9" s="418"/>
      <c r="CF9" s="418"/>
      <c r="CG9" s="418"/>
      <c r="CH9" s="418"/>
      <c r="CI9" s="418"/>
      <c r="CJ9" s="418"/>
      <c r="CK9" s="418"/>
      <c r="CL9" s="418"/>
      <c r="CM9" s="418"/>
      <c r="CN9" s="418"/>
      <c r="CO9" s="418"/>
      <c r="CP9" s="418"/>
      <c r="CQ9" s="418"/>
      <c r="CR9" s="418"/>
      <c r="CS9" s="499"/>
      <c r="CT9" s="455">
        <v>8.1</v>
      </c>
      <c r="CU9" s="456"/>
      <c r="CV9" s="456"/>
      <c r="CW9" s="456"/>
      <c r="CX9" s="456"/>
      <c r="CY9" s="456"/>
      <c r="CZ9" s="456"/>
      <c r="DA9" s="457"/>
      <c r="DB9" s="455">
        <v>7.5</v>
      </c>
      <c r="DC9" s="456"/>
      <c r="DD9" s="456"/>
      <c r="DE9" s="456"/>
      <c r="DF9" s="456"/>
      <c r="DG9" s="456"/>
      <c r="DH9" s="456"/>
      <c r="DI9" s="457"/>
    </row>
    <row r="10" spans="1:119" ht="18.75" customHeight="1" thickBot="1" x14ac:dyDescent="0.2">
      <c r="A10" s="178"/>
      <c r="B10" s="590"/>
      <c r="C10" s="591"/>
      <c r="D10" s="591"/>
      <c r="E10" s="591"/>
      <c r="F10" s="591"/>
      <c r="G10" s="591"/>
      <c r="H10" s="591"/>
      <c r="I10" s="591"/>
      <c r="J10" s="591"/>
      <c r="K10" s="509"/>
      <c r="L10" s="414" t="s">
        <v>117</v>
      </c>
      <c r="M10" s="415"/>
      <c r="N10" s="415"/>
      <c r="O10" s="415"/>
      <c r="P10" s="415"/>
      <c r="Q10" s="416"/>
      <c r="R10" s="411">
        <v>40210</v>
      </c>
      <c r="S10" s="412"/>
      <c r="T10" s="412"/>
      <c r="U10" s="412"/>
      <c r="V10" s="471"/>
      <c r="W10" s="599"/>
      <c r="X10" s="409"/>
      <c r="Y10" s="409"/>
      <c r="Z10" s="409"/>
      <c r="AA10" s="409"/>
      <c r="AB10" s="409"/>
      <c r="AC10" s="409"/>
      <c r="AD10" s="409"/>
      <c r="AE10" s="409"/>
      <c r="AF10" s="409"/>
      <c r="AG10" s="409"/>
      <c r="AH10" s="409"/>
      <c r="AI10" s="409"/>
      <c r="AJ10" s="409"/>
      <c r="AK10" s="409"/>
      <c r="AL10" s="600"/>
      <c r="AM10" s="515" t="s">
        <v>118</v>
      </c>
      <c r="AN10" s="415"/>
      <c r="AO10" s="415"/>
      <c r="AP10" s="415"/>
      <c r="AQ10" s="415"/>
      <c r="AR10" s="415"/>
      <c r="AS10" s="415"/>
      <c r="AT10" s="416"/>
      <c r="AU10" s="516" t="s">
        <v>119</v>
      </c>
      <c r="AV10" s="517"/>
      <c r="AW10" s="517"/>
      <c r="AX10" s="517"/>
      <c r="AY10" s="472" t="s">
        <v>120</v>
      </c>
      <c r="AZ10" s="473"/>
      <c r="BA10" s="473"/>
      <c r="BB10" s="473"/>
      <c r="BC10" s="473"/>
      <c r="BD10" s="473"/>
      <c r="BE10" s="473"/>
      <c r="BF10" s="473"/>
      <c r="BG10" s="473"/>
      <c r="BH10" s="473"/>
      <c r="BI10" s="473"/>
      <c r="BJ10" s="473"/>
      <c r="BK10" s="473"/>
      <c r="BL10" s="473"/>
      <c r="BM10" s="474"/>
      <c r="BN10" s="458">
        <v>2103</v>
      </c>
      <c r="BO10" s="459"/>
      <c r="BP10" s="459"/>
      <c r="BQ10" s="459"/>
      <c r="BR10" s="459"/>
      <c r="BS10" s="459"/>
      <c r="BT10" s="459"/>
      <c r="BU10" s="460"/>
      <c r="BV10" s="458">
        <v>2270</v>
      </c>
      <c r="BW10" s="459"/>
      <c r="BX10" s="459"/>
      <c r="BY10" s="459"/>
      <c r="BZ10" s="459"/>
      <c r="CA10" s="459"/>
      <c r="CB10" s="459"/>
      <c r="CC10" s="460"/>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90"/>
      <c r="C11" s="591"/>
      <c r="D11" s="591"/>
      <c r="E11" s="591"/>
      <c r="F11" s="591"/>
      <c r="G11" s="591"/>
      <c r="H11" s="591"/>
      <c r="I11" s="591"/>
      <c r="J11" s="591"/>
      <c r="K11" s="509"/>
      <c r="L11" s="419" t="s">
        <v>122</v>
      </c>
      <c r="M11" s="420"/>
      <c r="N11" s="420"/>
      <c r="O11" s="420"/>
      <c r="P11" s="420"/>
      <c r="Q11" s="421"/>
      <c r="R11" s="587" t="s">
        <v>123</v>
      </c>
      <c r="S11" s="588"/>
      <c r="T11" s="588"/>
      <c r="U11" s="588"/>
      <c r="V11" s="589"/>
      <c r="W11" s="599"/>
      <c r="X11" s="409"/>
      <c r="Y11" s="409"/>
      <c r="Z11" s="409"/>
      <c r="AA11" s="409"/>
      <c r="AB11" s="409"/>
      <c r="AC11" s="409"/>
      <c r="AD11" s="409"/>
      <c r="AE11" s="409"/>
      <c r="AF11" s="409"/>
      <c r="AG11" s="409"/>
      <c r="AH11" s="409"/>
      <c r="AI11" s="409"/>
      <c r="AJ11" s="409"/>
      <c r="AK11" s="409"/>
      <c r="AL11" s="600"/>
      <c r="AM11" s="515" t="s">
        <v>124</v>
      </c>
      <c r="AN11" s="415"/>
      <c r="AO11" s="415"/>
      <c r="AP11" s="415"/>
      <c r="AQ11" s="415"/>
      <c r="AR11" s="415"/>
      <c r="AS11" s="415"/>
      <c r="AT11" s="416"/>
      <c r="AU11" s="516" t="s">
        <v>94</v>
      </c>
      <c r="AV11" s="517"/>
      <c r="AW11" s="517"/>
      <c r="AX11" s="517"/>
      <c r="AY11" s="472" t="s">
        <v>125</v>
      </c>
      <c r="AZ11" s="473"/>
      <c r="BA11" s="473"/>
      <c r="BB11" s="473"/>
      <c r="BC11" s="473"/>
      <c r="BD11" s="473"/>
      <c r="BE11" s="473"/>
      <c r="BF11" s="473"/>
      <c r="BG11" s="473"/>
      <c r="BH11" s="473"/>
      <c r="BI11" s="473"/>
      <c r="BJ11" s="473"/>
      <c r="BK11" s="473"/>
      <c r="BL11" s="473"/>
      <c r="BM11" s="474"/>
      <c r="BN11" s="458">
        <v>0</v>
      </c>
      <c r="BO11" s="459"/>
      <c r="BP11" s="459"/>
      <c r="BQ11" s="459"/>
      <c r="BR11" s="459"/>
      <c r="BS11" s="459"/>
      <c r="BT11" s="459"/>
      <c r="BU11" s="460"/>
      <c r="BV11" s="458">
        <v>0</v>
      </c>
      <c r="BW11" s="459"/>
      <c r="BX11" s="459"/>
      <c r="BY11" s="459"/>
      <c r="BZ11" s="459"/>
      <c r="CA11" s="459"/>
      <c r="CB11" s="459"/>
      <c r="CC11" s="460"/>
      <c r="CD11" s="498" t="s">
        <v>126</v>
      </c>
      <c r="CE11" s="418"/>
      <c r="CF11" s="418"/>
      <c r="CG11" s="418"/>
      <c r="CH11" s="418"/>
      <c r="CI11" s="418"/>
      <c r="CJ11" s="418"/>
      <c r="CK11" s="418"/>
      <c r="CL11" s="418"/>
      <c r="CM11" s="418"/>
      <c r="CN11" s="418"/>
      <c r="CO11" s="418"/>
      <c r="CP11" s="418"/>
      <c r="CQ11" s="418"/>
      <c r="CR11" s="418"/>
      <c r="CS11" s="499"/>
      <c r="CT11" s="561" t="s">
        <v>127</v>
      </c>
      <c r="CU11" s="562"/>
      <c r="CV11" s="562"/>
      <c r="CW11" s="562"/>
      <c r="CX11" s="562"/>
      <c r="CY11" s="562"/>
      <c r="CZ11" s="562"/>
      <c r="DA11" s="563"/>
      <c r="DB11" s="561" t="s">
        <v>128</v>
      </c>
      <c r="DC11" s="562"/>
      <c r="DD11" s="562"/>
      <c r="DE11" s="562"/>
      <c r="DF11" s="562"/>
      <c r="DG11" s="562"/>
      <c r="DH11" s="562"/>
      <c r="DI11" s="563"/>
    </row>
    <row r="12" spans="1:119" ht="18.75" customHeight="1" x14ac:dyDescent="0.15">
      <c r="A12" s="178"/>
      <c r="B12" s="564" t="s">
        <v>129</v>
      </c>
      <c r="C12" s="565"/>
      <c r="D12" s="565"/>
      <c r="E12" s="565"/>
      <c r="F12" s="565"/>
      <c r="G12" s="565"/>
      <c r="H12" s="565"/>
      <c r="I12" s="565"/>
      <c r="J12" s="565"/>
      <c r="K12" s="566"/>
      <c r="L12" s="573" t="s">
        <v>130</v>
      </c>
      <c r="M12" s="574"/>
      <c r="N12" s="574"/>
      <c r="O12" s="574"/>
      <c r="P12" s="574"/>
      <c r="Q12" s="575"/>
      <c r="R12" s="576">
        <v>41476</v>
      </c>
      <c r="S12" s="577"/>
      <c r="T12" s="577"/>
      <c r="U12" s="577"/>
      <c r="V12" s="578"/>
      <c r="W12" s="579" t="s">
        <v>1</v>
      </c>
      <c r="X12" s="517"/>
      <c r="Y12" s="517"/>
      <c r="Z12" s="517"/>
      <c r="AA12" s="517"/>
      <c r="AB12" s="580"/>
      <c r="AC12" s="581" t="s">
        <v>131</v>
      </c>
      <c r="AD12" s="582"/>
      <c r="AE12" s="582"/>
      <c r="AF12" s="582"/>
      <c r="AG12" s="583"/>
      <c r="AH12" s="581" t="s">
        <v>132</v>
      </c>
      <c r="AI12" s="582"/>
      <c r="AJ12" s="582"/>
      <c r="AK12" s="582"/>
      <c r="AL12" s="584"/>
      <c r="AM12" s="515" t="s">
        <v>133</v>
      </c>
      <c r="AN12" s="415"/>
      <c r="AO12" s="415"/>
      <c r="AP12" s="415"/>
      <c r="AQ12" s="415"/>
      <c r="AR12" s="415"/>
      <c r="AS12" s="415"/>
      <c r="AT12" s="416"/>
      <c r="AU12" s="516" t="s">
        <v>134</v>
      </c>
      <c r="AV12" s="517"/>
      <c r="AW12" s="517"/>
      <c r="AX12" s="517"/>
      <c r="AY12" s="472" t="s">
        <v>135</v>
      </c>
      <c r="AZ12" s="473"/>
      <c r="BA12" s="473"/>
      <c r="BB12" s="473"/>
      <c r="BC12" s="473"/>
      <c r="BD12" s="473"/>
      <c r="BE12" s="473"/>
      <c r="BF12" s="473"/>
      <c r="BG12" s="473"/>
      <c r="BH12" s="473"/>
      <c r="BI12" s="473"/>
      <c r="BJ12" s="473"/>
      <c r="BK12" s="473"/>
      <c r="BL12" s="473"/>
      <c r="BM12" s="474"/>
      <c r="BN12" s="458">
        <v>140000</v>
      </c>
      <c r="BO12" s="459"/>
      <c r="BP12" s="459"/>
      <c r="BQ12" s="459"/>
      <c r="BR12" s="459"/>
      <c r="BS12" s="459"/>
      <c r="BT12" s="459"/>
      <c r="BU12" s="460"/>
      <c r="BV12" s="458">
        <v>520000</v>
      </c>
      <c r="BW12" s="459"/>
      <c r="BX12" s="459"/>
      <c r="BY12" s="459"/>
      <c r="BZ12" s="459"/>
      <c r="CA12" s="459"/>
      <c r="CB12" s="459"/>
      <c r="CC12" s="460"/>
      <c r="CD12" s="498" t="s">
        <v>136</v>
      </c>
      <c r="CE12" s="418"/>
      <c r="CF12" s="418"/>
      <c r="CG12" s="418"/>
      <c r="CH12" s="418"/>
      <c r="CI12" s="418"/>
      <c r="CJ12" s="418"/>
      <c r="CK12" s="418"/>
      <c r="CL12" s="418"/>
      <c r="CM12" s="418"/>
      <c r="CN12" s="418"/>
      <c r="CO12" s="418"/>
      <c r="CP12" s="418"/>
      <c r="CQ12" s="418"/>
      <c r="CR12" s="418"/>
      <c r="CS12" s="499"/>
      <c r="CT12" s="561" t="s">
        <v>137</v>
      </c>
      <c r="CU12" s="562"/>
      <c r="CV12" s="562"/>
      <c r="CW12" s="562"/>
      <c r="CX12" s="562"/>
      <c r="CY12" s="562"/>
      <c r="CZ12" s="562"/>
      <c r="DA12" s="563"/>
      <c r="DB12" s="561" t="s">
        <v>137</v>
      </c>
      <c r="DC12" s="562"/>
      <c r="DD12" s="562"/>
      <c r="DE12" s="562"/>
      <c r="DF12" s="562"/>
      <c r="DG12" s="562"/>
      <c r="DH12" s="562"/>
      <c r="DI12" s="563"/>
    </row>
    <row r="13" spans="1:119" ht="18.75" customHeight="1" x14ac:dyDescent="0.15">
      <c r="A13" s="178"/>
      <c r="B13" s="567"/>
      <c r="C13" s="568"/>
      <c r="D13" s="568"/>
      <c r="E13" s="568"/>
      <c r="F13" s="568"/>
      <c r="G13" s="568"/>
      <c r="H13" s="568"/>
      <c r="I13" s="568"/>
      <c r="J13" s="568"/>
      <c r="K13" s="569"/>
      <c r="L13" s="187"/>
      <c r="M13" s="542" t="s">
        <v>138</v>
      </c>
      <c r="N13" s="543"/>
      <c r="O13" s="543"/>
      <c r="P13" s="543"/>
      <c r="Q13" s="544"/>
      <c r="R13" s="545">
        <v>40460</v>
      </c>
      <c r="S13" s="546"/>
      <c r="T13" s="546"/>
      <c r="U13" s="546"/>
      <c r="V13" s="547"/>
      <c r="W13" s="548" t="s">
        <v>139</v>
      </c>
      <c r="X13" s="444"/>
      <c r="Y13" s="444"/>
      <c r="Z13" s="444"/>
      <c r="AA13" s="444"/>
      <c r="AB13" s="445"/>
      <c r="AC13" s="411">
        <v>459</v>
      </c>
      <c r="AD13" s="412"/>
      <c r="AE13" s="412"/>
      <c r="AF13" s="412"/>
      <c r="AG13" s="413"/>
      <c r="AH13" s="411">
        <v>469</v>
      </c>
      <c r="AI13" s="412"/>
      <c r="AJ13" s="412"/>
      <c r="AK13" s="412"/>
      <c r="AL13" s="471"/>
      <c r="AM13" s="515" t="s">
        <v>140</v>
      </c>
      <c r="AN13" s="415"/>
      <c r="AO13" s="415"/>
      <c r="AP13" s="415"/>
      <c r="AQ13" s="415"/>
      <c r="AR13" s="415"/>
      <c r="AS13" s="415"/>
      <c r="AT13" s="416"/>
      <c r="AU13" s="516" t="s">
        <v>108</v>
      </c>
      <c r="AV13" s="517"/>
      <c r="AW13" s="517"/>
      <c r="AX13" s="517"/>
      <c r="AY13" s="472" t="s">
        <v>141</v>
      </c>
      <c r="AZ13" s="473"/>
      <c r="BA13" s="473"/>
      <c r="BB13" s="473"/>
      <c r="BC13" s="473"/>
      <c r="BD13" s="473"/>
      <c r="BE13" s="473"/>
      <c r="BF13" s="473"/>
      <c r="BG13" s="473"/>
      <c r="BH13" s="473"/>
      <c r="BI13" s="473"/>
      <c r="BJ13" s="473"/>
      <c r="BK13" s="473"/>
      <c r="BL13" s="473"/>
      <c r="BM13" s="474"/>
      <c r="BN13" s="458">
        <v>278256</v>
      </c>
      <c r="BO13" s="459"/>
      <c r="BP13" s="459"/>
      <c r="BQ13" s="459"/>
      <c r="BR13" s="459"/>
      <c r="BS13" s="459"/>
      <c r="BT13" s="459"/>
      <c r="BU13" s="460"/>
      <c r="BV13" s="458">
        <v>-533674</v>
      </c>
      <c r="BW13" s="459"/>
      <c r="BX13" s="459"/>
      <c r="BY13" s="459"/>
      <c r="BZ13" s="459"/>
      <c r="CA13" s="459"/>
      <c r="CB13" s="459"/>
      <c r="CC13" s="460"/>
      <c r="CD13" s="498" t="s">
        <v>142</v>
      </c>
      <c r="CE13" s="418"/>
      <c r="CF13" s="418"/>
      <c r="CG13" s="418"/>
      <c r="CH13" s="418"/>
      <c r="CI13" s="418"/>
      <c r="CJ13" s="418"/>
      <c r="CK13" s="418"/>
      <c r="CL13" s="418"/>
      <c r="CM13" s="418"/>
      <c r="CN13" s="418"/>
      <c r="CO13" s="418"/>
      <c r="CP13" s="418"/>
      <c r="CQ13" s="418"/>
      <c r="CR13" s="418"/>
      <c r="CS13" s="499"/>
      <c r="CT13" s="455">
        <v>3.2</v>
      </c>
      <c r="CU13" s="456"/>
      <c r="CV13" s="456"/>
      <c r="CW13" s="456"/>
      <c r="CX13" s="456"/>
      <c r="CY13" s="456"/>
      <c r="CZ13" s="456"/>
      <c r="DA13" s="457"/>
      <c r="DB13" s="455">
        <v>2.6</v>
      </c>
      <c r="DC13" s="456"/>
      <c r="DD13" s="456"/>
      <c r="DE13" s="456"/>
      <c r="DF13" s="456"/>
      <c r="DG13" s="456"/>
      <c r="DH13" s="456"/>
      <c r="DI13" s="457"/>
    </row>
    <row r="14" spans="1:119" ht="18.75" customHeight="1" thickBot="1" x14ac:dyDescent="0.2">
      <c r="A14" s="178"/>
      <c r="B14" s="567"/>
      <c r="C14" s="568"/>
      <c r="D14" s="568"/>
      <c r="E14" s="568"/>
      <c r="F14" s="568"/>
      <c r="G14" s="568"/>
      <c r="H14" s="568"/>
      <c r="I14" s="568"/>
      <c r="J14" s="568"/>
      <c r="K14" s="569"/>
      <c r="L14" s="532" t="s">
        <v>143</v>
      </c>
      <c r="M14" s="585"/>
      <c r="N14" s="585"/>
      <c r="O14" s="585"/>
      <c r="P14" s="585"/>
      <c r="Q14" s="586"/>
      <c r="R14" s="545">
        <v>41643</v>
      </c>
      <c r="S14" s="546"/>
      <c r="T14" s="546"/>
      <c r="U14" s="546"/>
      <c r="V14" s="547"/>
      <c r="W14" s="549"/>
      <c r="X14" s="447"/>
      <c r="Y14" s="447"/>
      <c r="Z14" s="447"/>
      <c r="AA14" s="447"/>
      <c r="AB14" s="448"/>
      <c r="AC14" s="538">
        <v>2.4</v>
      </c>
      <c r="AD14" s="539"/>
      <c r="AE14" s="539"/>
      <c r="AF14" s="539"/>
      <c r="AG14" s="540"/>
      <c r="AH14" s="538">
        <v>2.5</v>
      </c>
      <c r="AI14" s="539"/>
      <c r="AJ14" s="539"/>
      <c r="AK14" s="539"/>
      <c r="AL14" s="541"/>
      <c r="AM14" s="515"/>
      <c r="AN14" s="415"/>
      <c r="AO14" s="415"/>
      <c r="AP14" s="415"/>
      <c r="AQ14" s="415"/>
      <c r="AR14" s="415"/>
      <c r="AS14" s="415"/>
      <c r="AT14" s="416"/>
      <c r="AU14" s="516"/>
      <c r="AV14" s="517"/>
      <c r="AW14" s="517"/>
      <c r="AX14" s="517"/>
      <c r="AY14" s="472"/>
      <c r="AZ14" s="473"/>
      <c r="BA14" s="473"/>
      <c r="BB14" s="473"/>
      <c r="BC14" s="473"/>
      <c r="BD14" s="473"/>
      <c r="BE14" s="473"/>
      <c r="BF14" s="473"/>
      <c r="BG14" s="473"/>
      <c r="BH14" s="473"/>
      <c r="BI14" s="473"/>
      <c r="BJ14" s="473"/>
      <c r="BK14" s="473"/>
      <c r="BL14" s="473"/>
      <c r="BM14" s="474"/>
      <c r="BN14" s="458"/>
      <c r="BO14" s="459"/>
      <c r="BP14" s="459"/>
      <c r="BQ14" s="459"/>
      <c r="BR14" s="459"/>
      <c r="BS14" s="459"/>
      <c r="BT14" s="459"/>
      <c r="BU14" s="460"/>
      <c r="BV14" s="458"/>
      <c r="BW14" s="459"/>
      <c r="BX14" s="459"/>
      <c r="BY14" s="459"/>
      <c r="BZ14" s="459"/>
      <c r="CA14" s="459"/>
      <c r="CB14" s="459"/>
      <c r="CC14" s="460"/>
      <c r="CD14" s="495" t="s">
        <v>144</v>
      </c>
      <c r="CE14" s="496"/>
      <c r="CF14" s="496"/>
      <c r="CG14" s="496"/>
      <c r="CH14" s="496"/>
      <c r="CI14" s="496"/>
      <c r="CJ14" s="496"/>
      <c r="CK14" s="496"/>
      <c r="CL14" s="496"/>
      <c r="CM14" s="496"/>
      <c r="CN14" s="496"/>
      <c r="CO14" s="496"/>
      <c r="CP14" s="496"/>
      <c r="CQ14" s="496"/>
      <c r="CR14" s="496"/>
      <c r="CS14" s="497"/>
      <c r="CT14" s="555" t="s">
        <v>145</v>
      </c>
      <c r="CU14" s="556"/>
      <c r="CV14" s="556"/>
      <c r="CW14" s="556"/>
      <c r="CX14" s="556"/>
      <c r="CY14" s="556"/>
      <c r="CZ14" s="556"/>
      <c r="DA14" s="557"/>
      <c r="DB14" s="555" t="s">
        <v>137</v>
      </c>
      <c r="DC14" s="556"/>
      <c r="DD14" s="556"/>
      <c r="DE14" s="556"/>
      <c r="DF14" s="556"/>
      <c r="DG14" s="556"/>
      <c r="DH14" s="556"/>
      <c r="DI14" s="557"/>
    </row>
    <row r="15" spans="1:119" ht="18.75" customHeight="1" x14ac:dyDescent="0.15">
      <c r="A15" s="178"/>
      <c r="B15" s="567"/>
      <c r="C15" s="568"/>
      <c r="D15" s="568"/>
      <c r="E15" s="568"/>
      <c r="F15" s="568"/>
      <c r="G15" s="568"/>
      <c r="H15" s="568"/>
      <c r="I15" s="568"/>
      <c r="J15" s="568"/>
      <c r="K15" s="569"/>
      <c r="L15" s="187"/>
      <c r="M15" s="542" t="s">
        <v>146</v>
      </c>
      <c r="N15" s="543"/>
      <c r="O15" s="543"/>
      <c r="P15" s="543"/>
      <c r="Q15" s="544"/>
      <c r="R15" s="545">
        <v>40630</v>
      </c>
      <c r="S15" s="546"/>
      <c r="T15" s="546"/>
      <c r="U15" s="546"/>
      <c r="V15" s="547"/>
      <c r="W15" s="548" t="s">
        <v>147</v>
      </c>
      <c r="X15" s="444"/>
      <c r="Y15" s="444"/>
      <c r="Z15" s="444"/>
      <c r="AA15" s="444"/>
      <c r="AB15" s="445"/>
      <c r="AC15" s="411">
        <v>7381</v>
      </c>
      <c r="AD15" s="412"/>
      <c r="AE15" s="412"/>
      <c r="AF15" s="412"/>
      <c r="AG15" s="413"/>
      <c r="AH15" s="411">
        <v>7291</v>
      </c>
      <c r="AI15" s="412"/>
      <c r="AJ15" s="412"/>
      <c r="AK15" s="412"/>
      <c r="AL15" s="471"/>
      <c r="AM15" s="515"/>
      <c r="AN15" s="415"/>
      <c r="AO15" s="415"/>
      <c r="AP15" s="415"/>
      <c r="AQ15" s="415"/>
      <c r="AR15" s="415"/>
      <c r="AS15" s="415"/>
      <c r="AT15" s="416"/>
      <c r="AU15" s="516"/>
      <c r="AV15" s="517"/>
      <c r="AW15" s="517"/>
      <c r="AX15" s="517"/>
      <c r="AY15" s="484" t="s">
        <v>148</v>
      </c>
      <c r="AZ15" s="485"/>
      <c r="BA15" s="485"/>
      <c r="BB15" s="485"/>
      <c r="BC15" s="485"/>
      <c r="BD15" s="485"/>
      <c r="BE15" s="485"/>
      <c r="BF15" s="485"/>
      <c r="BG15" s="485"/>
      <c r="BH15" s="485"/>
      <c r="BI15" s="485"/>
      <c r="BJ15" s="485"/>
      <c r="BK15" s="485"/>
      <c r="BL15" s="485"/>
      <c r="BM15" s="486"/>
      <c r="BN15" s="487">
        <v>5423936</v>
      </c>
      <c r="BO15" s="488"/>
      <c r="BP15" s="488"/>
      <c r="BQ15" s="488"/>
      <c r="BR15" s="488"/>
      <c r="BS15" s="488"/>
      <c r="BT15" s="488"/>
      <c r="BU15" s="489"/>
      <c r="BV15" s="487">
        <v>5648770</v>
      </c>
      <c r="BW15" s="488"/>
      <c r="BX15" s="488"/>
      <c r="BY15" s="488"/>
      <c r="BZ15" s="488"/>
      <c r="CA15" s="488"/>
      <c r="CB15" s="488"/>
      <c r="CC15" s="489"/>
      <c r="CD15" s="558" t="s">
        <v>149</v>
      </c>
      <c r="CE15" s="559"/>
      <c r="CF15" s="559"/>
      <c r="CG15" s="559"/>
      <c r="CH15" s="559"/>
      <c r="CI15" s="559"/>
      <c r="CJ15" s="559"/>
      <c r="CK15" s="559"/>
      <c r="CL15" s="559"/>
      <c r="CM15" s="559"/>
      <c r="CN15" s="559"/>
      <c r="CO15" s="559"/>
      <c r="CP15" s="559"/>
      <c r="CQ15" s="559"/>
      <c r="CR15" s="559"/>
      <c r="CS15" s="560"/>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67"/>
      <c r="C16" s="568"/>
      <c r="D16" s="568"/>
      <c r="E16" s="568"/>
      <c r="F16" s="568"/>
      <c r="G16" s="568"/>
      <c r="H16" s="568"/>
      <c r="I16" s="568"/>
      <c r="J16" s="568"/>
      <c r="K16" s="569"/>
      <c r="L16" s="532" t="s">
        <v>150</v>
      </c>
      <c r="M16" s="533"/>
      <c r="N16" s="533"/>
      <c r="O16" s="533"/>
      <c r="P16" s="533"/>
      <c r="Q16" s="534"/>
      <c r="R16" s="535" t="s">
        <v>151</v>
      </c>
      <c r="S16" s="536"/>
      <c r="T16" s="536"/>
      <c r="U16" s="536"/>
      <c r="V16" s="537"/>
      <c r="W16" s="549"/>
      <c r="X16" s="447"/>
      <c r="Y16" s="447"/>
      <c r="Z16" s="447"/>
      <c r="AA16" s="447"/>
      <c r="AB16" s="448"/>
      <c r="AC16" s="538">
        <v>38</v>
      </c>
      <c r="AD16" s="539"/>
      <c r="AE16" s="539"/>
      <c r="AF16" s="539"/>
      <c r="AG16" s="540"/>
      <c r="AH16" s="538">
        <v>38.4</v>
      </c>
      <c r="AI16" s="539"/>
      <c r="AJ16" s="539"/>
      <c r="AK16" s="539"/>
      <c r="AL16" s="541"/>
      <c r="AM16" s="515"/>
      <c r="AN16" s="415"/>
      <c r="AO16" s="415"/>
      <c r="AP16" s="415"/>
      <c r="AQ16" s="415"/>
      <c r="AR16" s="415"/>
      <c r="AS16" s="415"/>
      <c r="AT16" s="416"/>
      <c r="AU16" s="516"/>
      <c r="AV16" s="517"/>
      <c r="AW16" s="517"/>
      <c r="AX16" s="517"/>
      <c r="AY16" s="472" t="s">
        <v>152</v>
      </c>
      <c r="AZ16" s="473"/>
      <c r="BA16" s="473"/>
      <c r="BB16" s="473"/>
      <c r="BC16" s="473"/>
      <c r="BD16" s="473"/>
      <c r="BE16" s="473"/>
      <c r="BF16" s="473"/>
      <c r="BG16" s="473"/>
      <c r="BH16" s="473"/>
      <c r="BI16" s="473"/>
      <c r="BJ16" s="473"/>
      <c r="BK16" s="473"/>
      <c r="BL16" s="473"/>
      <c r="BM16" s="474"/>
      <c r="BN16" s="458">
        <v>7448260</v>
      </c>
      <c r="BO16" s="459"/>
      <c r="BP16" s="459"/>
      <c r="BQ16" s="459"/>
      <c r="BR16" s="459"/>
      <c r="BS16" s="459"/>
      <c r="BT16" s="459"/>
      <c r="BU16" s="460"/>
      <c r="BV16" s="458">
        <v>7073698</v>
      </c>
      <c r="BW16" s="459"/>
      <c r="BX16" s="459"/>
      <c r="BY16" s="459"/>
      <c r="BZ16" s="459"/>
      <c r="CA16" s="459"/>
      <c r="CB16" s="459"/>
      <c r="CC16" s="460"/>
      <c r="CD16" s="191"/>
      <c r="CE16" s="490"/>
      <c r="CF16" s="490"/>
      <c r="CG16" s="490"/>
      <c r="CH16" s="490"/>
      <c r="CI16" s="490"/>
      <c r="CJ16" s="490"/>
      <c r="CK16" s="490"/>
      <c r="CL16" s="490"/>
      <c r="CM16" s="490"/>
      <c r="CN16" s="490"/>
      <c r="CO16" s="490"/>
      <c r="CP16" s="490"/>
      <c r="CQ16" s="490"/>
      <c r="CR16" s="490"/>
      <c r="CS16" s="491"/>
      <c r="CT16" s="455"/>
      <c r="CU16" s="456"/>
      <c r="CV16" s="456"/>
      <c r="CW16" s="456"/>
      <c r="CX16" s="456"/>
      <c r="CY16" s="456"/>
      <c r="CZ16" s="456"/>
      <c r="DA16" s="457"/>
      <c r="DB16" s="455"/>
      <c r="DC16" s="456"/>
      <c r="DD16" s="456"/>
      <c r="DE16" s="456"/>
      <c r="DF16" s="456"/>
      <c r="DG16" s="456"/>
      <c r="DH16" s="456"/>
      <c r="DI16" s="457"/>
    </row>
    <row r="17" spans="1:113" ht="18.75" customHeight="1" thickBot="1" x14ac:dyDescent="0.2">
      <c r="A17" s="178"/>
      <c r="B17" s="570"/>
      <c r="C17" s="571"/>
      <c r="D17" s="571"/>
      <c r="E17" s="571"/>
      <c r="F17" s="571"/>
      <c r="G17" s="571"/>
      <c r="H17" s="571"/>
      <c r="I17" s="571"/>
      <c r="J17" s="571"/>
      <c r="K17" s="572"/>
      <c r="L17" s="192"/>
      <c r="M17" s="551" t="s">
        <v>153</v>
      </c>
      <c r="N17" s="552"/>
      <c r="O17" s="552"/>
      <c r="P17" s="552"/>
      <c r="Q17" s="553"/>
      <c r="R17" s="535" t="s">
        <v>151</v>
      </c>
      <c r="S17" s="536"/>
      <c r="T17" s="536"/>
      <c r="U17" s="536"/>
      <c r="V17" s="537"/>
      <c r="W17" s="548" t="s">
        <v>154</v>
      </c>
      <c r="X17" s="444"/>
      <c r="Y17" s="444"/>
      <c r="Z17" s="444"/>
      <c r="AA17" s="444"/>
      <c r="AB17" s="445"/>
      <c r="AC17" s="411">
        <v>11571</v>
      </c>
      <c r="AD17" s="412"/>
      <c r="AE17" s="412"/>
      <c r="AF17" s="412"/>
      <c r="AG17" s="413"/>
      <c r="AH17" s="411">
        <v>11222</v>
      </c>
      <c r="AI17" s="412"/>
      <c r="AJ17" s="412"/>
      <c r="AK17" s="412"/>
      <c r="AL17" s="471"/>
      <c r="AM17" s="515"/>
      <c r="AN17" s="415"/>
      <c r="AO17" s="415"/>
      <c r="AP17" s="415"/>
      <c r="AQ17" s="415"/>
      <c r="AR17" s="415"/>
      <c r="AS17" s="415"/>
      <c r="AT17" s="416"/>
      <c r="AU17" s="516"/>
      <c r="AV17" s="517"/>
      <c r="AW17" s="517"/>
      <c r="AX17" s="517"/>
      <c r="AY17" s="472" t="s">
        <v>155</v>
      </c>
      <c r="AZ17" s="473"/>
      <c r="BA17" s="473"/>
      <c r="BB17" s="473"/>
      <c r="BC17" s="473"/>
      <c r="BD17" s="473"/>
      <c r="BE17" s="473"/>
      <c r="BF17" s="473"/>
      <c r="BG17" s="473"/>
      <c r="BH17" s="473"/>
      <c r="BI17" s="473"/>
      <c r="BJ17" s="473"/>
      <c r="BK17" s="473"/>
      <c r="BL17" s="473"/>
      <c r="BM17" s="474"/>
      <c r="BN17" s="458">
        <v>6857582</v>
      </c>
      <c r="BO17" s="459"/>
      <c r="BP17" s="459"/>
      <c r="BQ17" s="459"/>
      <c r="BR17" s="459"/>
      <c r="BS17" s="459"/>
      <c r="BT17" s="459"/>
      <c r="BU17" s="460"/>
      <c r="BV17" s="458">
        <v>7180047</v>
      </c>
      <c r="BW17" s="459"/>
      <c r="BX17" s="459"/>
      <c r="BY17" s="459"/>
      <c r="BZ17" s="459"/>
      <c r="CA17" s="459"/>
      <c r="CB17" s="459"/>
      <c r="CC17" s="460"/>
      <c r="CD17" s="191"/>
      <c r="CE17" s="490"/>
      <c r="CF17" s="490"/>
      <c r="CG17" s="490"/>
      <c r="CH17" s="490"/>
      <c r="CI17" s="490"/>
      <c r="CJ17" s="490"/>
      <c r="CK17" s="490"/>
      <c r="CL17" s="490"/>
      <c r="CM17" s="490"/>
      <c r="CN17" s="490"/>
      <c r="CO17" s="490"/>
      <c r="CP17" s="490"/>
      <c r="CQ17" s="490"/>
      <c r="CR17" s="490"/>
      <c r="CS17" s="491"/>
      <c r="CT17" s="455"/>
      <c r="CU17" s="456"/>
      <c r="CV17" s="456"/>
      <c r="CW17" s="456"/>
      <c r="CX17" s="456"/>
      <c r="CY17" s="456"/>
      <c r="CZ17" s="456"/>
      <c r="DA17" s="457"/>
      <c r="DB17" s="455"/>
      <c r="DC17" s="456"/>
      <c r="DD17" s="456"/>
      <c r="DE17" s="456"/>
      <c r="DF17" s="456"/>
      <c r="DG17" s="456"/>
      <c r="DH17" s="456"/>
      <c r="DI17" s="457"/>
    </row>
    <row r="18" spans="1:113" ht="18.75" customHeight="1" thickBot="1" x14ac:dyDescent="0.2">
      <c r="A18" s="178"/>
      <c r="B18" s="508" t="s">
        <v>156</v>
      </c>
      <c r="C18" s="509"/>
      <c r="D18" s="509"/>
      <c r="E18" s="510"/>
      <c r="F18" s="510"/>
      <c r="G18" s="510"/>
      <c r="H18" s="510"/>
      <c r="I18" s="510"/>
      <c r="J18" s="510"/>
      <c r="K18" s="510"/>
      <c r="L18" s="511">
        <v>107.01</v>
      </c>
      <c r="M18" s="511"/>
      <c r="N18" s="511"/>
      <c r="O18" s="511"/>
      <c r="P18" s="511"/>
      <c r="Q18" s="511"/>
      <c r="R18" s="512"/>
      <c r="S18" s="512"/>
      <c r="T18" s="512"/>
      <c r="U18" s="512"/>
      <c r="V18" s="513"/>
      <c r="W18" s="529"/>
      <c r="X18" s="530"/>
      <c r="Y18" s="530"/>
      <c r="Z18" s="530"/>
      <c r="AA18" s="530"/>
      <c r="AB18" s="554"/>
      <c r="AC18" s="428">
        <v>59.6</v>
      </c>
      <c r="AD18" s="429"/>
      <c r="AE18" s="429"/>
      <c r="AF18" s="429"/>
      <c r="AG18" s="514"/>
      <c r="AH18" s="428">
        <v>59.1</v>
      </c>
      <c r="AI18" s="429"/>
      <c r="AJ18" s="429"/>
      <c r="AK18" s="429"/>
      <c r="AL18" s="430"/>
      <c r="AM18" s="515"/>
      <c r="AN18" s="415"/>
      <c r="AO18" s="415"/>
      <c r="AP18" s="415"/>
      <c r="AQ18" s="415"/>
      <c r="AR18" s="415"/>
      <c r="AS18" s="415"/>
      <c r="AT18" s="416"/>
      <c r="AU18" s="516"/>
      <c r="AV18" s="517"/>
      <c r="AW18" s="517"/>
      <c r="AX18" s="517"/>
      <c r="AY18" s="472" t="s">
        <v>157</v>
      </c>
      <c r="AZ18" s="473"/>
      <c r="BA18" s="473"/>
      <c r="BB18" s="473"/>
      <c r="BC18" s="473"/>
      <c r="BD18" s="473"/>
      <c r="BE18" s="473"/>
      <c r="BF18" s="473"/>
      <c r="BG18" s="473"/>
      <c r="BH18" s="473"/>
      <c r="BI18" s="473"/>
      <c r="BJ18" s="473"/>
      <c r="BK18" s="473"/>
      <c r="BL18" s="473"/>
      <c r="BM18" s="474"/>
      <c r="BN18" s="458">
        <v>8502479</v>
      </c>
      <c r="BO18" s="459"/>
      <c r="BP18" s="459"/>
      <c r="BQ18" s="459"/>
      <c r="BR18" s="459"/>
      <c r="BS18" s="459"/>
      <c r="BT18" s="459"/>
      <c r="BU18" s="460"/>
      <c r="BV18" s="458">
        <v>8170644</v>
      </c>
      <c r="BW18" s="459"/>
      <c r="BX18" s="459"/>
      <c r="BY18" s="459"/>
      <c r="BZ18" s="459"/>
      <c r="CA18" s="459"/>
      <c r="CB18" s="459"/>
      <c r="CC18" s="460"/>
      <c r="CD18" s="191"/>
      <c r="CE18" s="490"/>
      <c r="CF18" s="490"/>
      <c r="CG18" s="490"/>
      <c r="CH18" s="490"/>
      <c r="CI18" s="490"/>
      <c r="CJ18" s="490"/>
      <c r="CK18" s="490"/>
      <c r="CL18" s="490"/>
      <c r="CM18" s="490"/>
      <c r="CN18" s="490"/>
      <c r="CO18" s="490"/>
      <c r="CP18" s="490"/>
      <c r="CQ18" s="490"/>
      <c r="CR18" s="490"/>
      <c r="CS18" s="491"/>
      <c r="CT18" s="455"/>
      <c r="CU18" s="456"/>
      <c r="CV18" s="456"/>
      <c r="CW18" s="456"/>
      <c r="CX18" s="456"/>
      <c r="CY18" s="456"/>
      <c r="CZ18" s="456"/>
      <c r="DA18" s="457"/>
      <c r="DB18" s="455"/>
      <c r="DC18" s="456"/>
      <c r="DD18" s="456"/>
      <c r="DE18" s="456"/>
      <c r="DF18" s="456"/>
      <c r="DG18" s="456"/>
      <c r="DH18" s="456"/>
      <c r="DI18" s="457"/>
    </row>
    <row r="19" spans="1:113" ht="18.75" customHeight="1" thickBot="1" x14ac:dyDescent="0.2">
      <c r="A19" s="178"/>
      <c r="B19" s="508" t="s">
        <v>158</v>
      </c>
      <c r="C19" s="509"/>
      <c r="D19" s="509"/>
      <c r="E19" s="510"/>
      <c r="F19" s="510"/>
      <c r="G19" s="510"/>
      <c r="H19" s="510"/>
      <c r="I19" s="510"/>
      <c r="J19" s="510"/>
      <c r="K19" s="510"/>
      <c r="L19" s="518">
        <v>379</v>
      </c>
      <c r="M19" s="518"/>
      <c r="N19" s="518"/>
      <c r="O19" s="518"/>
      <c r="P19" s="518"/>
      <c r="Q19" s="518"/>
      <c r="R19" s="519"/>
      <c r="S19" s="519"/>
      <c r="T19" s="519"/>
      <c r="U19" s="519"/>
      <c r="V19" s="520"/>
      <c r="W19" s="527"/>
      <c r="X19" s="528"/>
      <c r="Y19" s="528"/>
      <c r="Z19" s="528"/>
      <c r="AA19" s="528"/>
      <c r="AB19" s="528"/>
      <c r="AC19" s="531"/>
      <c r="AD19" s="531"/>
      <c r="AE19" s="531"/>
      <c r="AF19" s="531"/>
      <c r="AG19" s="531"/>
      <c r="AH19" s="531"/>
      <c r="AI19" s="531"/>
      <c r="AJ19" s="531"/>
      <c r="AK19" s="531"/>
      <c r="AL19" s="550"/>
      <c r="AM19" s="515"/>
      <c r="AN19" s="415"/>
      <c r="AO19" s="415"/>
      <c r="AP19" s="415"/>
      <c r="AQ19" s="415"/>
      <c r="AR19" s="415"/>
      <c r="AS19" s="415"/>
      <c r="AT19" s="416"/>
      <c r="AU19" s="516"/>
      <c r="AV19" s="517"/>
      <c r="AW19" s="517"/>
      <c r="AX19" s="517"/>
      <c r="AY19" s="472" t="s">
        <v>159</v>
      </c>
      <c r="AZ19" s="473"/>
      <c r="BA19" s="473"/>
      <c r="BB19" s="473"/>
      <c r="BC19" s="473"/>
      <c r="BD19" s="473"/>
      <c r="BE19" s="473"/>
      <c r="BF19" s="473"/>
      <c r="BG19" s="473"/>
      <c r="BH19" s="473"/>
      <c r="BI19" s="473"/>
      <c r="BJ19" s="473"/>
      <c r="BK19" s="473"/>
      <c r="BL19" s="473"/>
      <c r="BM19" s="474"/>
      <c r="BN19" s="458">
        <v>11286032</v>
      </c>
      <c r="BO19" s="459"/>
      <c r="BP19" s="459"/>
      <c r="BQ19" s="459"/>
      <c r="BR19" s="459"/>
      <c r="BS19" s="459"/>
      <c r="BT19" s="459"/>
      <c r="BU19" s="460"/>
      <c r="BV19" s="458">
        <v>10656729</v>
      </c>
      <c r="BW19" s="459"/>
      <c r="BX19" s="459"/>
      <c r="BY19" s="459"/>
      <c r="BZ19" s="459"/>
      <c r="CA19" s="459"/>
      <c r="CB19" s="459"/>
      <c r="CC19" s="460"/>
      <c r="CD19" s="191"/>
      <c r="CE19" s="490"/>
      <c r="CF19" s="490"/>
      <c r="CG19" s="490"/>
      <c r="CH19" s="490"/>
      <c r="CI19" s="490"/>
      <c r="CJ19" s="490"/>
      <c r="CK19" s="490"/>
      <c r="CL19" s="490"/>
      <c r="CM19" s="490"/>
      <c r="CN19" s="490"/>
      <c r="CO19" s="490"/>
      <c r="CP19" s="490"/>
      <c r="CQ19" s="490"/>
      <c r="CR19" s="490"/>
      <c r="CS19" s="491"/>
      <c r="CT19" s="455"/>
      <c r="CU19" s="456"/>
      <c r="CV19" s="456"/>
      <c r="CW19" s="456"/>
      <c r="CX19" s="456"/>
      <c r="CY19" s="456"/>
      <c r="CZ19" s="456"/>
      <c r="DA19" s="457"/>
      <c r="DB19" s="455"/>
      <c r="DC19" s="456"/>
      <c r="DD19" s="456"/>
      <c r="DE19" s="456"/>
      <c r="DF19" s="456"/>
      <c r="DG19" s="456"/>
      <c r="DH19" s="456"/>
      <c r="DI19" s="457"/>
    </row>
    <row r="20" spans="1:113" ht="18.75" customHeight="1" thickBot="1" x14ac:dyDescent="0.2">
      <c r="A20" s="178"/>
      <c r="B20" s="508" t="s">
        <v>160</v>
      </c>
      <c r="C20" s="509"/>
      <c r="D20" s="509"/>
      <c r="E20" s="510"/>
      <c r="F20" s="510"/>
      <c r="G20" s="510"/>
      <c r="H20" s="510"/>
      <c r="I20" s="510"/>
      <c r="J20" s="510"/>
      <c r="K20" s="510"/>
      <c r="L20" s="518">
        <v>15382</v>
      </c>
      <c r="M20" s="518"/>
      <c r="N20" s="518"/>
      <c r="O20" s="518"/>
      <c r="P20" s="518"/>
      <c r="Q20" s="518"/>
      <c r="R20" s="519"/>
      <c r="S20" s="519"/>
      <c r="T20" s="519"/>
      <c r="U20" s="519"/>
      <c r="V20" s="520"/>
      <c r="W20" s="529"/>
      <c r="X20" s="530"/>
      <c r="Y20" s="530"/>
      <c r="Z20" s="530"/>
      <c r="AA20" s="530"/>
      <c r="AB20" s="530"/>
      <c r="AC20" s="521"/>
      <c r="AD20" s="521"/>
      <c r="AE20" s="521"/>
      <c r="AF20" s="521"/>
      <c r="AG20" s="521"/>
      <c r="AH20" s="521"/>
      <c r="AI20" s="521"/>
      <c r="AJ20" s="521"/>
      <c r="AK20" s="521"/>
      <c r="AL20" s="522"/>
      <c r="AM20" s="523"/>
      <c r="AN20" s="420"/>
      <c r="AO20" s="420"/>
      <c r="AP20" s="420"/>
      <c r="AQ20" s="420"/>
      <c r="AR20" s="420"/>
      <c r="AS20" s="420"/>
      <c r="AT20" s="421"/>
      <c r="AU20" s="524"/>
      <c r="AV20" s="525"/>
      <c r="AW20" s="525"/>
      <c r="AX20" s="526"/>
      <c r="AY20" s="472"/>
      <c r="AZ20" s="473"/>
      <c r="BA20" s="473"/>
      <c r="BB20" s="473"/>
      <c r="BC20" s="473"/>
      <c r="BD20" s="473"/>
      <c r="BE20" s="473"/>
      <c r="BF20" s="473"/>
      <c r="BG20" s="473"/>
      <c r="BH20" s="473"/>
      <c r="BI20" s="473"/>
      <c r="BJ20" s="473"/>
      <c r="BK20" s="473"/>
      <c r="BL20" s="473"/>
      <c r="BM20" s="474"/>
      <c r="BN20" s="458"/>
      <c r="BO20" s="459"/>
      <c r="BP20" s="459"/>
      <c r="BQ20" s="459"/>
      <c r="BR20" s="459"/>
      <c r="BS20" s="459"/>
      <c r="BT20" s="459"/>
      <c r="BU20" s="460"/>
      <c r="BV20" s="458"/>
      <c r="BW20" s="459"/>
      <c r="BX20" s="459"/>
      <c r="BY20" s="459"/>
      <c r="BZ20" s="459"/>
      <c r="CA20" s="459"/>
      <c r="CB20" s="459"/>
      <c r="CC20" s="460"/>
      <c r="CD20" s="191"/>
      <c r="CE20" s="490"/>
      <c r="CF20" s="490"/>
      <c r="CG20" s="490"/>
      <c r="CH20" s="490"/>
      <c r="CI20" s="490"/>
      <c r="CJ20" s="490"/>
      <c r="CK20" s="490"/>
      <c r="CL20" s="490"/>
      <c r="CM20" s="490"/>
      <c r="CN20" s="490"/>
      <c r="CO20" s="490"/>
      <c r="CP20" s="490"/>
      <c r="CQ20" s="490"/>
      <c r="CR20" s="490"/>
      <c r="CS20" s="491"/>
      <c r="CT20" s="455"/>
      <c r="CU20" s="456"/>
      <c r="CV20" s="456"/>
      <c r="CW20" s="456"/>
      <c r="CX20" s="456"/>
      <c r="CY20" s="456"/>
      <c r="CZ20" s="456"/>
      <c r="DA20" s="457"/>
      <c r="DB20" s="455"/>
      <c r="DC20" s="456"/>
      <c r="DD20" s="456"/>
      <c r="DE20" s="456"/>
      <c r="DF20" s="456"/>
      <c r="DG20" s="456"/>
      <c r="DH20" s="456"/>
      <c r="DI20" s="457"/>
    </row>
    <row r="21" spans="1:113" ht="18.75" customHeight="1" thickBot="1" x14ac:dyDescent="0.2">
      <c r="A21" s="178"/>
      <c r="B21" s="505" t="s">
        <v>161</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31"/>
      <c r="AZ21" s="432"/>
      <c r="BA21" s="432"/>
      <c r="BB21" s="432"/>
      <c r="BC21" s="432"/>
      <c r="BD21" s="432"/>
      <c r="BE21" s="432"/>
      <c r="BF21" s="432"/>
      <c r="BG21" s="432"/>
      <c r="BH21" s="432"/>
      <c r="BI21" s="432"/>
      <c r="BJ21" s="432"/>
      <c r="BK21" s="432"/>
      <c r="BL21" s="432"/>
      <c r="BM21" s="433"/>
      <c r="BN21" s="492"/>
      <c r="BO21" s="493"/>
      <c r="BP21" s="493"/>
      <c r="BQ21" s="493"/>
      <c r="BR21" s="493"/>
      <c r="BS21" s="493"/>
      <c r="BT21" s="493"/>
      <c r="BU21" s="494"/>
      <c r="BV21" s="492"/>
      <c r="BW21" s="493"/>
      <c r="BX21" s="493"/>
      <c r="BY21" s="493"/>
      <c r="BZ21" s="493"/>
      <c r="CA21" s="493"/>
      <c r="CB21" s="493"/>
      <c r="CC21" s="494"/>
      <c r="CD21" s="191"/>
      <c r="CE21" s="490"/>
      <c r="CF21" s="490"/>
      <c r="CG21" s="490"/>
      <c r="CH21" s="490"/>
      <c r="CI21" s="490"/>
      <c r="CJ21" s="490"/>
      <c r="CK21" s="490"/>
      <c r="CL21" s="490"/>
      <c r="CM21" s="490"/>
      <c r="CN21" s="490"/>
      <c r="CO21" s="490"/>
      <c r="CP21" s="490"/>
      <c r="CQ21" s="490"/>
      <c r="CR21" s="490"/>
      <c r="CS21" s="491"/>
      <c r="CT21" s="455"/>
      <c r="CU21" s="456"/>
      <c r="CV21" s="456"/>
      <c r="CW21" s="456"/>
      <c r="CX21" s="456"/>
      <c r="CY21" s="456"/>
      <c r="CZ21" s="456"/>
      <c r="DA21" s="457"/>
      <c r="DB21" s="455"/>
      <c r="DC21" s="456"/>
      <c r="DD21" s="456"/>
      <c r="DE21" s="456"/>
      <c r="DF21" s="456"/>
      <c r="DG21" s="456"/>
      <c r="DH21" s="456"/>
      <c r="DI21" s="457"/>
    </row>
    <row r="22" spans="1:113" ht="18.75" customHeight="1" x14ac:dyDescent="0.15">
      <c r="A22" s="178"/>
      <c r="B22" s="434" t="s">
        <v>162</v>
      </c>
      <c r="C22" s="435"/>
      <c r="D22" s="436"/>
      <c r="E22" s="443" t="s">
        <v>1</v>
      </c>
      <c r="F22" s="444"/>
      <c r="G22" s="444"/>
      <c r="H22" s="444"/>
      <c r="I22" s="444"/>
      <c r="J22" s="444"/>
      <c r="K22" s="445"/>
      <c r="L22" s="443" t="s">
        <v>163</v>
      </c>
      <c r="M22" s="444"/>
      <c r="N22" s="444"/>
      <c r="O22" s="444"/>
      <c r="P22" s="445"/>
      <c r="Q22" s="449" t="s">
        <v>164</v>
      </c>
      <c r="R22" s="450"/>
      <c r="S22" s="450"/>
      <c r="T22" s="450"/>
      <c r="U22" s="450"/>
      <c r="V22" s="451"/>
      <c r="W22" s="500" t="s">
        <v>165</v>
      </c>
      <c r="X22" s="435"/>
      <c r="Y22" s="436"/>
      <c r="Z22" s="443" t="s">
        <v>1</v>
      </c>
      <c r="AA22" s="444"/>
      <c r="AB22" s="444"/>
      <c r="AC22" s="444"/>
      <c r="AD22" s="444"/>
      <c r="AE22" s="444"/>
      <c r="AF22" s="444"/>
      <c r="AG22" s="445"/>
      <c r="AH22" s="461" t="s">
        <v>166</v>
      </c>
      <c r="AI22" s="444"/>
      <c r="AJ22" s="444"/>
      <c r="AK22" s="444"/>
      <c r="AL22" s="445"/>
      <c r="AM22" s="461" t="s">
        <v>167</v>
      </c>
      <c r="AN22" s="462"/>
      <c r="AO22" s="462"/>
      <c r="AP22" s="462"/>
      <c r="AQ22" s="462"/>
      <c r="AR22" s="463"/>
      <c r="AS22" s="449" t="s">
        <v>164</v>
      </c>
      <c r="AT22" s="450"/>
      <c r="AU22" s="450"/>
      <c r="AV22" s="450"/>
      <c r="AW22" s="450"/>
      <c r="AX22" s="467"/>
      <c r="AY22" s="484" t="s">
        <v>168</v>
      </c>
      <c r="AZ22" s="485"/>
      <c r="BA22" s="485"/>
      <c r="BB22" s="485"/>
      <c r="BC22" s="485"/>
      <c r="BD22" s="485"/>
      <c r="BE22" s="485"/>
      <c r="BF22" s="485"/>
      <c r="BG22" s="485"/>
      <c r="BH22" s="485"/>
      <c r="BI22" s="485"/>
      <c r="BJ22" s="485"/>
      <c r="BK22" s="485"/>
      <c r="BL22" s="485"/>
      <c r="BM22" s="486"/>
      <c r="BN22" s="487">
        <v>10773792</v>
      </c>
      <c r="BO22" s="488"/>
      <c r="BP22" s="488"/>
      <c r="BQ22" s="488"/>
      <c r="BR22" s="488"/>
      <c r="BS22" s="488"/>
      <c r="BT22" s="488"/>
      <c r="BU22" s="489"/>
      <c r="BV22" s="487">
        <v>10533501</v>
      </c>
      <c r="BW22" s="488"/>
      <c r="BX22" s="488"/>
      <c r="BY22" s="488"/>
      <c r="BZ22" s="488"/>
      <c r="CA22" s="488"/>
      <c r="CB22" s="488"/>
      <c r="CC22" s="489"/>
      <c r="CD22" s="191"/>
      <c r="CE22" s="490"/>
      <c r="CF22" s="490"/>
      <c r="CG22" s="490"/>
      <c r="CH22" s="490"/>
      <c r="CI22" s="490"/>
      <c r="CJ22" s="490"/>
      <c r="CK22" s="490"/>
      <c r="CL22" s="490"/>
      <c r="CM22" s="490"/>
      <c r="CN22" s="490"/>
      <c r="CO22" s="490"/>
      <c r="CP22" s="490"/>
      <c r="CQ22" s="490"/>
      <c r="CR22" s="490"/>
      <c r="CS22" s="491"/>
      <c r="CT22" s="455"/>
      <c r="CU22" s="456"/>
      <c r="CV22" s="456"/>
      <c r="CW22" s="456"/>
      <c r="CX22" s="456"/>
      <c r="CY22" s="456"/>
      <c r="CZ22" s="456"/>
      <c r="DA22" s="457"/>
      <c r="DB22" s="455"/>
      <c r="DC22" s="456"/>
      <c r="DD22" s="456"/>
      <c r="DE22" s="456"/>
      <c r="DF22" s="456"/>
      <c r="DG22" s="456"/>
      <c r="DH22" s="456"/>
      <c r="DI22" s="457"/>
    </row>
    <row r="23" spans="1:113" ht="18.75" customHeight="1" x14ac:dyDescent="0.15">
      <c r="A23" s="178"/>
      <c r="B23" s="437"/>
      <c r="C23" s="438"/>
      <c r="D23" s="439"/>
      <c r="E23" s="446"/>
      <c r="F23" s="447"/>
      <c r="G23" s="447"/>
      <c r="H23" s="447"/>
      <c r="I23" s="447"/>
      <c r="J23" s="447"/>
      <c r="K23" s="448"/>
      <c r="L23" s="446"/>
      <c r="M23" s="447"/>
      <c r="N23" s="447"/>
      <c r="O23" s="447"/>
      <c r="P23" s="448"/>
      <c r="Q23" s="452"/>
      <c r="R23" s="453"/>
      <c r="S23" s="453"/>
      <c r="T23" s="453"/>
      <c r="U23" s="453"/>
      <c r="V23" s="454"/>
      <c r="W23" s="501"/>
      <c r="X23" s="438"/>
      <c r="Y23" s="439"/>
      <c r="Z23" s="446"/>
      <c r="AA23" s="447"/>
      <c r="AB23" s="447"/>
      <c r="AC23" s="447"/>
      <c r="AD23" s="447"/>
      <c r="AE23" s="447"/>
      <c r="AF23" s="447"/>
      <c r="AG23" s="448"/>
      <c r="AH23" s="446"/>
      <c r="AI23" s="447"/>
      <c r="AJ23" s="447"/>
      <c r="AK23" s="447"/>
      <c r="AL23" s="448"/>
      <c r="AM23" s="464"/>
      <c r="AN23" s="465"/>
      <c r="AO23" s="465"/>
      <c r="AP23" s="465"/>
      <c r="AQ23" s="465"/>
      <c r="AR23" s="466"/>
      <c r="AS23" s="452"/>
      <c r="AT23" s="453"/>
      <c r="AU23" s="453"/>
      <c r="AV23" s="453"/>
      <c r="AW23" s="453"/>
      <c r="AX23" s="468"/>
      <c r="AY23" s="472" t="s">
        <v>169</v>
      </c>
      <c r="AZ23" s="473"/>
      <c r="BA23" s="473"/>
      <c r="BB23" s="473"/>
      <c r="BC23" s="473"/>
      <c r="BD23" s="473"/>
      <c r="BE23" s="473"/>
      <c r="BF23" s="473"/>
      <c r="BG23" s="473"/>
      <c r="BH23" s="473"/>
      <c r="BI23" s="473"/>
      <c r="BJ23" s="473"/>
      <c r="BK23" s="473"/>
      <c r="BL23" s="473"/>
      <c r="BM23" s="474"/>
      <c r="BN23" s="458">
        <v>8945803</v>
      </c>
      <c r="BO23" s="459"/>
      <c r="BP23" s="459"/>
      <c r="BQ23" s="459"/>
      <c r="BR23" s="459"/>
      <c r="BS23" s="459"/>
      <c r="BT23" s="459"/>
      <c r="BU23" s="460"/>
      <c r="BV23" s="458">
        <v>8643747</v>
      </c>
      <c r="BW23" s="459"/>
      <c r="BX23" s="459"/>
      <c r="BY23" s="459"/>
      <c r="BZ23" s="459"/>
      <c r="CA23" s="459"/>
      <c r="CB23" s="459"/>
      <c r="CC23" s="460"/>
      <c r="CD23" s="191"/>
      <c r="CE23" s="490"/>
      <c r="CF23" s="490"/>
      <c r="CG23" s="490"/>
      <c r="CH23" s="490"/>
      <c r="CI23" s="490"/>
      <c r="CJ23" s="490"/>
      <c r="CK23" s="490"/>
      <c r="CL23" s="490"/>
      <c r="CM23" s="490"/>
      <c r="CN23" s="490"/>
      <c r="CO23" s="490"/>
      <c r="CP23" s="490"/>
      <c r="CQ23" s="490"/>
      <c r="CR23" s="490"/>
      <c r="CS23" s="491"/>
      <c r="CT23" s="455"/>
      <c r="CU23" s="456"/>
      <c r="CV23" s="456"/>
      <c r="CW23" s="456"/>
      <c r="CX23" s="456"/>
      <c r="CY23" s="456"/>
      <c r="CZ23" s="456"/>
      <c r="DA23" s="457"/>
      <c r="DB23" s="455"/>
      <c r="DC23" s="456"/>
      <c r="DD23" s="456"/>
      <c r="DE23" s="456"/>
      <c r="DF23" s="456"/>
      <c r="DG23" s="456"/>
      <c r="DH23" s="456"/>
      <c r="DI23" s="457"/>
    </row>
    <row r="24" spans="1:113" ht="18.75" customHeight="1" thickBot="1" x14ac:dyDescent="0.2">
      <c r="A24" s="178"/>
      <c r="B24" s="437"/>
      <c r="C24" s="438"/>
      <c r="D24" s="439"/>
      <c r="E24" s="414" t="s">
        <v>170</v>
      </c>
      <c r="F24" s="415"/>
      <c r="G24" s="415"/>
      <c r="H24" s="415"/>
      <c r="I24" s="415"/>
      <c r="J24" s="415"/>
      <c r="K24" s="416"/>
      <c r="L24" s="411">
        <v>1</v>
      </c>
      <c r="M24" s="412"/>
      <c r="N24" s="412"/>
      <c r="O24" s="412"/>
      <c r="P24" s="413"/>
      <c r="Q24" s="411">
        <v>8900</v>
      </c>
      <c r="R24" s="412"/>
      <c r="S24" s="412"/>
      <c r="T24" s="412"/>
      <c r="U24" s="412"/>
      <c r="V24" s="413"/>
      <c r="W24" s="501"/>
      <c r="X24" s="438"/>
      <c r="Y24" s="439"/>
      <c r="Z24" s="414" t="s">
        <v>171</v>
      </c>
      <c r="AA24" s="415"/>
      <c r="AB24" s="415"/>
      <c r="AC24" s="415"/>
      <c r="AD24" s="415"/>
      <c r="AE24" s="415"/>
      <c r="AF24" s="415"/>
      <c r="AG24" s="416"/>
      <c r="AH24" s="411">
        <v>331</v>
      </c>
      <c r="AI24" s="412"/>
      <c r="AJ24" s="412"/>
      <c r="AK24" s="412"/>
      <c r="AL24" s="413"/>
      <c r="AM24" s="411">
        <v>1005909</v>
      </c>
      <c r="AN24" s="412"/>
      <c r="AO24" s="412"/>
      <c r="AP24" s="412"/>
      <c r="AQ24" s="412"/>
      <c r="AR24" s="413"/>
      <c r="AS24" s="411">
        <v>3039</v>
      </c>
      <c r="AT24" s="412"/>
      <c r="AU24" s="412"/>
      <c r="AV24" s="412"/>
      <c r="AW24" s="412"/>
      <c r="AX24" s="471"/>
      <c r="AY24" s="431" t="s">
        <v>172</v>
      </c>
      <c r="AZ24" s="432"/>
      <c r="BA24" s="432"/>
      <c r="BB24" s="432"/>
      <c r="BC24" s="432"/>
      <c r="BD24" s="432"/>
      <c r="BE24" s="432"/>
      <c r="BF24" s="432"/>
      <c r="BG24" s="432"/>
      <c r="BH24" s="432"/>
      <c r="BI24" s="432"/>
      <c r="BJ24" s="432"/>
      <c r="BK24" s="432"/>
      <c r="BL24" s="432"/>
      <c r="BM24" s="433"/>
      <c r="BN24" s="458">
        <v>4604473</v>
      </c>
      <c r="BO24" s="459"/>
      <c r="BP24" s="459"/>
      <c r="BQ24" s="459"/>
      <c r="BR24" s="459"/>
      <c r="BS24" s="459"/>
      <c r="BT24" s="459"/>
      <c r="BU24" s="460"/>
      <c r="BV24" s="458">
        <v>4829517</v>
      </c>
      <c r="BW24" s="459"/>
      <c r="BX24" s="459"/>
      <c r="BY24" s="459"/>
      <c r="BZ24" s="459"/>
      <c r="CA24" s="459"/>
      <c r="CB24" s="459"/>
      <c r="CC24" s="460"/>
      <c r="CD24" s="191"/>
      <c r="CE24" s="490"/>
      <c r="CF24" s="490"/>
      <c r="CG24" s="490"/>
      <c r="CH24" s="490"/>
      <c r="CI24" s="490"/>
      <c r="CJ24" s="490"/>
      <c r="CK24" s="490"/>
      <c r="CL24" s="490"/>
      <c r="CM24" s="490"/>
      <c r="CN24" s="490"/>
      <c r="CO24" s="490"/>
      <c r="CP24" s="490"/>
      <c r="CQ24" s="490"/>
      <c r="CR24" s="490"/>
      <c r="CS24" s="491"/>
      <c r="CT24" s="455"/>
      <c r="CU24" s="456"/>
      <c r="CV24" s="456"/>
      <c r="CW24" s="456"/>
      <c r="CX24" s="456"/>
      <c r="CY24" s="456"/>
      <c r="CZ24" s="456"/>
      <c r="DA24" s="457"/>
      <c r="DB24" s="455"/>
      <c r="DC24" s="456"/>
      <c r="DD24" s="456"/>
      <c r="DE24" s="456"/>
      <c r="DF24" s="456"/>
      <c r="DG24" s="456"/>
      <c r="DH24" s="456"/>
      <c r="DI24" s="457"/>
    </row>
    <row r="25" spans="1:113" ht="18.75" customHeight="1" x14ac:dyDescent="0.15">
      <c r="A25" s="178"/>
      <c r="B25" s="437"/>
      <c r="C25" s="438"/>
      <c r="D25" s="439"/>
      <c r="E25" s="414" t="s">
        <v>173</v>
      </c>
      <c r="F25" s="415"/>
      <c r="G25" s="415"/>
      <c r="H25" s="415"/>
      <c r="I25" s="415"/>
      <c r="J25" s="415"/>
      <c r="K25" s="416"/>
      <c r="L25" s="411">
        <v>2</v>
      </c>
      <c r="M25" s="412"/>
      <c r="N25" s="412"/>
      <c r="O25" s="412"/>
      <c r="P25" s="413"/>
      <c r="Q25" s="411">
        <v>6800</v>
      </c>
      <c r="R25" s="412"/>
      <c r="S25" s="412"/>
      <c r="T25" s="412"/>
      <c r="U25" s="412"/>
      <c r="V25" s="413"/>
      <c r="W25" s="501"/>
      <c r="X25" s="438"/>
      <c r="Y25" s="439"/>
      <c r="Z25" s="414" t="s">
        <v>174</v>
      </c>
      <c r="AA25" s="415"/>
      <c r="AB25" s="415"/>
      <c r="AC25" s="415"/>
      <c r="AD25" s="415"/>
      <c r="AE25" s="415"/>
      <c r="AF25" s="415"/>
      <c r="AG25" s="416"/>
      <c r="AH25" s="411">
        <v>55</v>
      </c>
      <c r="AI25" s="412"/>
      <c r="AJ25" s="412"/>
      <c r="AK25" s="412"/>
      <c r="AL25" s="413"/>
      <c r="AM25" s="411">
        <v>172810</v>
      </c>
      <c r="AN25" s="412"/>
      <c r="AO25" s="412"/>
      <c r="AP25" s="412"/>
      <c r="AQ25" s="412"/>
      <c r="AR25" s="413"/>
      <c r="AS25" s="411">
        <v>3142</v>
      </c>
      <c r="AT25" s="412"/>
      <c r="AU25" s="412"/>
      <c r="AV25" s="412"/>
      <c r="AW25" s="412"/>
      <c r="AX25" s="471"/>
      <c r="AY25" s="484" t="s">
        <v>175</v>
      </c>
      <c r="AZ25" s="485"/>
      <c r="BA25" s="485"/>
      <c r="BB25" s="485"/>
      <c r="BC25" s="485"/>
      <c r="BD25" s="485"/>
      <c r="BE25" s="485"/>
      <c r="BF25" s="485"/>
      <c r="BG25" s="485"/>
      <c r="BH25" s="485"/>
      <c r="BI25" s="485"/>
      <c r="BJ25" s="485"/>
      <c r="BK25" s="485"/>
      <c r="BL25" s="485"/>
      <c r="BM25" s="486"/>
      <c r="BN25" s="487">
        <v>414471</v>
      </c>
      <c r="BO25" s="488"/>
      <c r="BP25" s="488"/>
      <c r="BQ25" s="488"/>
      <c r="BR25" s="488"/>
      <c r="BS25" s="488"/>
      <c r="BT25" s="488"/>
      <c r="BU25" s="489"/>
      <c r="BV25" s="487">
        <v>300254</v>
      </c>
      <c r="BW25" s="488"/>
      <c r="BX25" s="488"/>
      <c r="BY25" s="488"/>
      <c r="BZ25" s="488"/>
      <c r="CA25" s="488"/>
      <c r="CB25" s="488"/>
      <c r="CC25" s="489"/>
      <c r="CD25" s="191"/>
      <c r="CE25" s="490"/>
      <c r="CF25" s="490"/>
      <c r="CG25" s="490"/>
      <c r="CH25" s="490"/>
      <c r="CI25" s="490"/>
      <c r="CJ25" s="490"/>
      <c r="CK25" s="490"/>
      <c r="CL25" s="490"/>
      <c r="CM25" s="490"/>
      <c r="CN25" s="490"/>
      <c r="CO25" s="490"/>
      <c r="CP25" s="490"/>
      <c r="CQ25" s="490"/>
      <c r="CR25" s="490"/>
      <c r="CS25" s="491"/>
      <c r="CT25" s="455"/>
      <c r="CU25" s="456"/>
      <c r="CV25" s="456"/>
      <c r="CW25" s="456"/>
      <c r="CX25" s="456"/>
      <c r="CY25" s="456"/>
      <c r="CZ25" s="456"/>
      <c r="DA25" s="457"/>
      <c r="DB25" s="455"/>
      <c r="DC25" s="456"/>
      <c r="DD25" s="456"/>
      <c r="DE25" s="456"/>
      <c r="DF25" s="456"/>
      <c r="DG25" s="456"/>
      <c r="DH25" s="456"/>
      <c r="DI25" s="457"/>
    </row>
    <row r="26" spans="1:113" ht="18.75" customHeight="1" x14ac:dyDescent="0.15">
      <c r="A26" s="178"/>
      <c r="B26" s="437"/>
      <c r="C26" s="438"/>
      <c r="D26" s="439"/>
      <c r="E26" s="414" t="s">
        <v>176</v>
      </c>
      <c r="F26" s="415"/>
      <c r="G26" s="415"/>
      <c r="H26" s="415"/>
      <c r="I26" s="415"/>
      <c r="J26" s="415"/>
      <c r="K26" s="416"/>
      <c r="L26" s="411">
        <v>1</v>
      </c>
      <c r="M26" s="412"/>
      <c r="N26" s="412"/>
      <c r="O26" s="412"/>
      <c r="P26" s="413"/>
      <c r="Q26" s="411">
        <v>6000</v>
      </c>
      <c r="R26" s="412"/>
      <c r="S26" s="412"/>
      <c r="T26" s="412"/>
      <c r="U26" s="412"/>
      <c r="V26" s="413"/>
      <c r="W26" s="501"/>
      <c r="X26" s="438"/>
      <c r="Y26" s="439"/>
      <c r="Z26" s="414" t="s">
        <v>177</v>
      </c>
      <c r="AA26" s="469"/>
      <c r="AB26" s="469"/>
      <c r="AC26" s="469"/>
      <c r="AD26" s="469"/>
      <c r="AE26" s="469"/>
      <c r="AF26" s="469"/>
      <c r="AG26" s="470"/>
      <c r="AH26" s="411">
        <v>17</v>
      </c>
      <c r="AI26" s="412"/>
      <c r="AJ26" s="412"/>
      <c r="AK26" s="412"/>
      <c r="AL26" s="413"/>
      <c r="AM26" s="411">
        <v>50796</v>
      </c>
      <c r="AN26" s="412"/>
      <c r="AO26" s="412"/>
      <c r="AP26" s="412"/>
      <c r="AQ26" s="412"/>
      <c r="AR26" s="413"/>
      <c r="AS26" s="411">
        <v>2988</v>
      </c>
      <c r="AT26" s="412"/>
      <c r="AU26" s="412"/>
      <c r="AV26" s="412"/>
      <c r="AW26" s="412"/>
      <c r="AX26" s="471"/>
      <c r="AY26" s="498" t="s">
        <v>178</v>
      </c>
      <c r="AZ26" s="418"/>
      <c r="BA26" s="418"/>
      <c r="BB26" s="418"/>
      <c r="BC26" s="418"/>
      <c r="BD26" s="418"/>
      <c r="BE26" s="418"/>
      <c r="BF26" s="418"/>
      <c r="BG26" s="418"/>
      <c r="BH26" s="418"/>
      <c r="BI26" s="418"/>
      <c r="BJ26" s="418"/>
      <c r="BK26" s="418"/>
      <c r="BL26" s="418"/>
      <c r="BM26" s="499"/>
      <c r="BN26" s="458" t="s">
        <v>137</v>
      </c>
      <c r="BO26" s="459"/>
      <c r="BP26" s="459"/>
      <c r="BQ26" s="459"/>
      <c r="BR26" s="459"/>
      <c r="BS26" s="459"/>
      <c r="BT26" s="459"/>
      <c r="BU26" s="460"/>
      <c r="BV26" s="458" t="s">
        <v>137</v>
      </c>
      <c r="BW26" s="459"/>
      <c r="BX26" s="459"/>
      <c r="BY26" s="459"/>
      <c r="BZ26" s="459"/>
      <c r="CA26" s="459"/>
      <c r="CB26" s="459"/>
      <c r="CC26" s="460"/>
      <c r="CD26" s="191"/>
      <c r="CE26" s="490"/>
      <c r="CF26" s="490"/>
      <c r="CG26" s="490"/>
      <c r="CH26" s="490"/>
      <c r="CI26" s="490"/>
      <c r="CJ26" s="490"/>
      <c r="CK26" s="490"/>
      <c r="CL26" s="490"/>
      <c r="CM26" s="490"/>
      <c r="CN26" s="490"/>
      <c r="CO26" s="490"/>
      <c r="CP26" s="490"/>
      <c r="CQ26" s="490"/>
      <c r="CR26" s="490"/>
      <c r="CS26" s="491"/>
      <c r="CT26" s="455"/>
      <c r="CU26" s="456"/>
      <c r="CV26" s="456"/>
      <c r="CW26" s="456"/>
      <c r="CX26" s="456"/>
      <c r="CY26" s="456"/>
      <c r="CZ26" s="456"/>
      <c r="DA26" s="457"/>
      <c r="DB26" s="455"/>
      <c r="DC26" s="456"/>
      <c r="DD26" s="456"/>
      <c r="DE26" s="456"/>
      <c r="DF26" s="456"/>
      <c r="DG26" s="456"/>
      <c r="DH26" s="456"/>
      <c r="DI26" s="457"/>
    </row>
    <row r="27" spans="1:113" ht="18.75" customHeight="1" thickBot="1" x14ac:dyDescent="0.2">
      <c r="A27" s="178"/>
      <c r="B27" s="437"/>
      <c r="C27" s="438"/>
      <c r="D27" s="439"/>
      <c r="E27" s="414" t="s">
        <v>179</v>
      </c>
      <c r="F27" s="415"/>
      <c r="G27" s="415"/>
      <c r="H27" s="415"/>
      <c r="I27" s="415"/>
      <c r="J27" s="415"/>
      <c r="K27" s="416"/>
      <c r="L27" s="411">
        <v>1</v>
      </c>
      <c r="M27" s="412"/>
      <c r="N27" s="412"/>
      <c r="O27" s="412"/>
      <c r="P27" s="413"/>
      <c r="Q27" s="411">
        <v>4000</v>
      </c>
      <c r="R27" s="412"/>
      <c r="S27" s="412"/>
      <c r="T27" s="412"/>
      <c r="U27" s="412"/>
      <c r="V27" s="413"/>
      <c r="W27" s="501"/>
      <c r="X27" s="438"/>
      <c r="Y27" s="439"/>
      <c r="Z27" s="414" t="s">
        <v>180</v>
      </c>
      <c r="AA27" s="415"/>
      <c r="AB27" s="415"/>
      <c r="AC27" s="415"/>
      <c r="AD27" s="415"/>
      <c r="AE27" s="415"/>
      <c r="AF27" s="415"/>
      <c r="AG27" s="416"/>
      <c r="AH27" s="411" t="s">
        <v>137</v>
      </c>
      <c r="AI27" s="412"/>
      <c r="AJ27" s="412"/>
      <c r="AK27" s="412"/>
      <c r="AL27" s="413"/>
      <c r="AM27" s="411" t="s">
        <v>137</v>
      </c>
      <c r="AN27" s="412"/>
      <c r="AO27" s="412"/>
      <c r="AP27" s="412"/>
      <c r="AQ27" s="412"/>
      <c r="AR27" s="413"/>
      <c r="AS27" s="411" t="s">
        <v>127</v>
      </c>
      <c r="AT27" s="412"/>
      <c r="AU27" s="412"/>
      <c r="AV27" s="412"/>
      <c r="AW27" s="412"/>
      <c r="AX27" s="471"/>
      <c r="AY27" s="495" t="s">
        <v>181</v>
      </c>
      <c r="AZ27" s="496"/>
      <c r="BA27" s="496"/>
      <c r="BB27" s="496"/>
      <c r="BC27" s="496"/>
      <c r="BD27" s="496"/>
      <c r="BE27" s="496"/>
      <c r="BF27" s="496"/>
      <c r="BG27" s="496"/>
      <c r="BH27" s="496"/>
      <c r="BI27" s="496"/>
      <c r="BJ27" s="496"/>
      <c r="BK27" s="496"/>
      <c r="BL27" s="496"/>
      <c r="BM27" s="497"/>
      <c r="BN27" s="492" t="s">
        <v>137</v>
      </c>
      <c r="BO27" s="493"/>
      <c r="BP27" s="493"/>
      <c r="BQ27" s="493"/>
      <c r="BR27" s="493"/>
      <c r="BS27" s="493"/>
      <c r="BT27" s="493"/>
      <c r="BU27" s="494"/>
      <c r="BV27" s="492" t="s">
        <v>137</v>
      </c>
      <c r="BW27" s="493"/>
      <c r="BX27" s="493"/>
      <c r="BY27" s="493"/>
      <c r="BZ27" s="493"/>
      <c r="CA27" s="493"/>
      <c r="CB27" s="493"/>
      <c r="CC27" s="494"/>
      <c r="CD27" s="193"/>
      <c r="CE27" s="490"/>
      <c r="CF27" s="490"/>
      <c r="CG27" s="490"/>
      <c r="CH27" s="490"/>
      <c r="CI27" s="490"/>
      <c r="CJ27" s="490"/>
      <c r="CK27" s="490"/>
      <c r="CL27" s="490"/>
      <c r="CM27" s="490"/>
      <c r="CN27" s="490"/>
      <c r="CO27" s="490"/>
      <c r="CP27" s="490"/>
      <c r="CQ27" s="490"/>
      <c r="CR27" s="490"/>
      <c r="CS27" s="491"/>
      <c r="CT27" s="455"/>
      <c r="CU27" s="456"/>
      <c r="CV27" s="456"/>
      <c r="CW27" s="456"/>
      <c r="CX27" s="456"/>
      <c r="CY27" s="456"/>
      <c r="CZ27" s="456"/>
      <c r="DA27" s="457"/>
      <c r="DB27" s="455"/>
      <c r="DC27" s="456"/>
      <c r="DD27" s="456"/>
      <c r="DE27" s="456"/>
      <c r="DF27" s="456"/>
      <c r="DG27" s="456"/>
      <c r="DH27" s="456"/>
      <c r="DI27" s="457"/>
    </row>
    <row r="28" spans="1:113" ht="18.75" customHeight="1" x14ac:dyDescent="0.15">
      <c r="A28" s="178"/>
      <c r="B28" s="437"/>
      <c r="C28" s="438"/>
      <c r="D28" s="439"/>
      <c r="E28" s="414" t="s">
        <v>182</v>
      </c>
      <c r="F28" s="415"/>
      <c r="G28" s="415"/>
      <c r="H28" s="415"/>
      <c r="I28" s="415"/>
      <c r="J28" s="415"/>
      <c r="K28" s="416"/>
      <c r="L28" s="411">
        <v>1</v>
      </c>
      <c r="M28" s="412"/>
      <c r="N28" s="412"/>
      <c r="O28" s="412"/>
      <c r="P28" s="413"/>
      <c r="Q28" s="411">
        <v>3200</v>
      </c>
      <c r="R28" s="412"/>
      <c r="S28" s="412"/>
      <c r="T28" s="412"/>
      <c r="U28" s="412"/>
      <c r="V28" s="413"/>
      <c r="W28" s="501"/>
      <c r="X28" s="438"/>
      <c r="Y28" s="439"/>
      <c r="Z28" s="414" t="s">
        <v>183</v>
      </c>
      <c r="AA28" s="415"/>
      <c r="AB28" s="415"/>
      <c r="AC28" s="415"/>
      <c r="AD28" s="415"/>
      <c r="AE28" s="415"/>
      <c r="AF28" s="415"/>
      <c r="AG28" s="416"/>
      <c r="AH28" s="411" t="s">
        <v>137</v>
      </c>
      <c r="AI28" s="412"/>
      <c r="AJ28" s="412"/>
      <c r="AK28" s="412"/>
      <c r="AL28" s="413"/>
      <c r="AM28" s="411" t="s">
        <v>137</v>
      </c>
      <c r="AN28" s="412"/>
      <c r="AO28" s="412"/>
      <c r="AP28" s="412"/>
      <c r="AQ28" s="412"/>
      <c r="AR28" s="413"/>
      <c r="AS28" s="411" t="s">
        <v>137</v>
      </c>
      <c r="AT28" s="412"/>
      <c r="AU28" s="412"/>
      <c r="AV28" s="412"/>
      <c r="AW28" s="412"/>
      <c r="AX28" s="471"/>
      <c r="AY28" s="475" t="s">
        <v>184</v>
      </c>
      <c r="AZ28" s="476"/>
      <c r="BA28" s="476"/>
      <c r="BB28" s="477"/>
      <c r="BC28" s="484" t="s">
        <v>48</v>
      </c>
      <c r="BD28" s="485"/>
      <c r="BE28" s="485"/>
      <c r="BF28" s="485"/>
      <c r="BG28" s="485"/>
      <c r="BH28" s="485"/>
      <c r="BI28" s="485"/>
      <c r="BJ28" s="485"/>
      <c r="BK28" s="485"/>
      <c r="BL28" s="485"/>
      <c r="BM28" s="486"/>
      <c r="BN28" s="487">
        <v>2717548</v>
      </c>
      <c r="BO28" s="488"/>
      <c r="BP28" s="488"/>
      <c r="BQ28" s="488"/>
      <c r="BR28" s="488"/>
      <c r="BS28" s="488"/>
      <c r="BT28" s="488"/>
      <c r="BU28" s="489"/>
      <c r="BV28" s="487">
        <v>2595445</v>
      </c>
      <c r="BW28" s="488"/>
      <c r="BX28" s="488"/>
      <c r="BY28" s="488"/>
      <c r="BZ28" s="488"/>
      <c r="CA28" s="488"/>
      <c r="CB28" s="488"/>
      <c r="CC28" s="489"/>
      <c r="CD28" s="191"/>
      <c r="CE28" s="490"/>
      <c r="CF28" s="490"/>
      <c r="CG28" s="490"/>
      <c r="CH28" s="490"/>
      <c r="CI28" s="490"/>
      <c r="CJ28" s="490"/>
      <c r="CK28" s="490"/>
      <c r="CL28" s="490"/>
      <c r="CM28" s="490"/>
      <c r="CN28" s="490"/>
      <c r="CO28" s="490"/>
      <c r="CP28" s="490"/>
      <c r="CQ28" s="490"/>
      <c r="CR28" s="490"/>
      <c r="CS28" s="491"/>
      <c r="CT28" s="455"/>
      <c r="CU28" s="456"/>
      <c r="CV28" s="456"/>
      <c r="CW28" s="456"/>
      <c r="CX28" s="456"/>
      <c r="CY28" s="456"/>
      <c r="CZ28" s="456"/>
      <c r="DA28" s="457"/>
      <c r="DB28" s="455"/>
      <c r="DC28" s="456"/>
      <c r="DD28" s="456"/>
      <c r="DE28" s="456"/>
      <c r="DF28" s="456"/>
      <c r="DG28" s="456"/>
      <c r="DH28" s="456"/>
      <c r="DI28" s="457"/>
    </row>
    <row r="29" spans="1:113" ht="18.75" customHeight="1" x14ac:dyDescent="0.15">
      <c r="A29" s="178"/>
      <c r="B29" s="437"/>
      <c r="C29" s="438"/>
      <c r="D29" s="439"/>
      <c r="E29" s="414" t="s">
        <v>185</v>
      </c>
      <c r="F29" s="415"/>
      <c r="G29" s="415"/>
      <c r="H29" s="415"/>
      <c r="I29" s="415"/>
      <c r="J29" s="415"/>
      <c r="K29" s="416"/>
      <c r="L29" s="411">
        <v>16</v>
      </c>
      <c r="M29" s="412"/>
      <c r="N29" s="412"/>
      <c r="O29" s="412"/>
      <c r="P29" s="413"/>
      <c r="Q29" s="411">
        <v>3000</v>
      </c>
      <c r="R29" s="412"/>
      <c r="S29" s="412"/>
      <c r="T29" s="412"/>
      <c r="U29" s="412"/>
      <c r="V29" s="413"/>
      <c r="W29" s="502"/>
      <c r="X29" s="503"/>
      <c r="Y29" s="504"/>
      <c r="Z29" s="414" t="s">
        <v>186</v>
      </c>
      <c r="AA29" s="415"/>
      <c r="AB29" s="415"/>
      <c r="AC29" s="415"/>
      <c r="AD29" s="415"/>
      <c r="AE29" s="415"/>
      <c r="AF29" s="415"/>
      <c r="AG29" s="416"/>
      <c r="AH29" s="411">
        <v>331</v>
      </c>
      <c r="AI29" s="412"/>
      <c r="AJ29" s="412"/>
      <c r="AK29" s="412"/>
      <c r="AL29" s="413"/>
      <c r="AM29" s="411">
        <v>1005909</v>
      </c>
      <c r="AN29" s="412"/>
      <c r="AO29" s="412"/>
      <c r="AP29" s="412"/>
      <c r="AQ29" s="412"/>
      <c r="AR29" s="413"/>
      <c r="AS29" s="411">
        <v>3039</v>
      </c>
      <c r="AT29" s="412"/>
      <c r="AU29" s="412"/>
      <c r="AV29" s="412"/>
      <c r="AW29" s="412"/>
      <c r="AX29" s="471"/>
      <c r="AY29" s="478"/>
      <c r="AZ29" s="479"/>
      <c r="BA29" s="479"/>
      <c r="BB29" s="480"/>
      <c r="BC29" s="472" t="s">
        <v>187</v>
      </c>
      <c r="BD29" s="473"/>
      <c r="BE29" s="473"/>
      <c r="BF29" s="473"/>
      <c r="BG29" s="473"/>
      <c r="BH29" s="473"/>
      <c r="BI29" s="473"/>
      <c r="BJ29" s="473"/>
      <c r="BK29" s="473"/>
      <c r="BL29" s="473"/>
      <c r="BM29" s="474"/>
      <c r="BN29" s="458">
        <v>703689</v>
      </c>
      <c r="BO29" s="459"/>
      <c r="BP29" s="459"/>
      <c r="BQ29" s="459"/>
      <c r="BR29" s="459"/>
      <c r="BS29" s="459"/>
      <c r="BT29" s="459"/>
      <c r="BU29" s="460"/>
      <c r="BV29" s="458">
        <v>464775</v>
      </c>
      <c r="BW29" s="459"/>
      <c r="BX29" s="459"/>
      <c r="BY29" s="459"/>
      <c r="BZ29" s="459"/>
      <c r="CA29" s="459"/>
      <c r="CB29" s="459"/>
      <c r="CC29" s="460"/>
      <c r="CD29" s="193"/>
      <c r="CE29" s="490"/>
      <c r="CF29" s="490"/>
      <c r="CG29" s="490"/>
      <c r="CH29" s="490"/>
      <c r="CI29" s="490"/>
      <c r="CJ29" s="490"/>
      <c r="CK29" s="490"/>
      <c r="CL29" s="490"/>
      <c r="CM29" s="490"/>
      <c r="CN29" s="490"/>
      <c r="CO29" s="490"/>
      <c r="CP29" s="490"/>
      <c r="CQ29" s="490"/>
      <c r="CR29" s="490"/>
      <c r="CS29" s="491"/>
      <c r="CT29" s="455"/>
      <c r="CU29" s="456"/>
      <c r="CV29" s="456"/>
      <c r="CW29" s="456"/>
      <c r="CX29" s="456"/>
      <c r="CY29" s="456"/>
      <c r="CZ29" s="456"/>
      <c r="DA29" s="457"/>
      <c r="DB29" s="455"/>
      <c r="DC29" s="456"/>
      <c r="DD29" s="456"/>
      <c r="DE29" s="456"/>
      <c r="DF29" s="456"/>
      <c r="DG29" s="456"/>
      <c r="DH29" s="456"/>
      <c r="DI29" s="457"/>
    </row>
    <row r="30" spans="1:113" ht="18.75" customHeight="1" thickBot="1" x14ac:dyDescent="0.2">
      <c r="A30" s="178"/>
      <c r="B30" s="440"/>
      <c r="C30" s="441"/>
      <c r="D30" s="442"/>
      <c r="E30" s="419"/>
      <c r="F30" s="420"/>
      <c r="G30" s="420"/>
      <c r="H30" s="420"/>
      <c r="I30" s="420"/>
      <c r="J30" s="420"/>
      <c r="K30" s="421"/>
      <c r="L30" s="422"/>
      <c r="M30" s="423"/>
      <c r="N30" s="423"/>
      <c r="O30" s="423"/>
      <c r="P30" s="424"/>
      <c r="Q30" s="422"/>
      <c r="R30" s="423"/>
      <c r="S30" s="423"/>
      <c r="T30" s="423"/>
      <c r="U30" s="423"/>
      <c r="V30" s="424"/>
      <c r="W30" s="425" t="s">
        <v>188</v>
      </c>
      <c r="X30" s="426"/>
      <c r="Y30" s="426"/>
      <c r="Z30" s="426"/>
      <c r="AA30" s="426"/>
      <c r="AB30" s="426"/>
      <c r="AC30" s="426"/>
      <c r="AD30" s="426"/>
      <c r="AE30" s="426"/>
      <c r="AF30" s="426"/>
      <c r="AG30" s="427"/>
      <c r="AH30" s="428">
        <v>100.5</v>
      </c>
      <c r="AI30" s="429"/>
      <c r="AJ30" s="429"/>
      <c r="AK30" s="429"/>
      <c r="AL30" s="429"/>
      <c r="AM30" s="429"/>
      <c r="AN30" s="429"/>
      <c r="AO30" s="429"/>
      <c r="AP30" s="429"/>
      <c r="AQ30" s="429"/>
      <c r="AR30" s="429"/>
      <c r="AS30" s="429"/>
      <c r="AT30" s="429"/>
      <c r="AU30" s="429"/>
      <c r="AV30" s="429"/>
      <c r="AW30" s="429"/>
      <c r="AX30" s="430"/>
      <c r="AY30" s="481"/>
      <c r="AZ30" s="482"/>
      <c r="BA30" s="482"/>
      <c r="BB30" s="483"/>
      <c r="BC30" s="431" t="s">
        <v>50</v>
      </c>
      <c r="BD30" s="432"/>
      <c r="BE30" s="432"/>
      <c r="BF30" s="432"/>
      <c r="BG30" s="432"/>
      <c r="BH30" s="432"/>
      <c r="BI30" s="432"/>
      <c r="BJ30" s="432"/>
      <c r="BK30" s="432"/>
      <c r="BL30" s="432"/>
      <c r="BM30" s="433"/>
      <c r="BN30" s="492">
        <v>2032521</v>
      </c>
      <c r="BO30" s="493"/>
      <c r="BP30" s="493"/>
      <c r="BQ30" s="493"/>
      <c r="BR30" s="493"/>
      <c r="BS30" s="493"/>
      <c r="BT30" s="493"/>
      <c r="BU30" s="494"/>
      <c r="BV30" s="492">
        <v>1865371</v>
      </c>
      <c r="BW30" s="493"/>
      <c r="BX30" s="493"/>
      <c r="BY30" s="493"/>
      <c r="BZ30" s="493"/>
      <c r="CA30" s="493"/>
      <c r="CB30" s="493"/>
      <c r="CC30" s="494"/>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417" t="s">
        <v>189</v>
      </c>
      <c r="D32" s="417"/>
      <c r="E32" s="417"/>
      <c r="F32" s="417"/>
      <c r="G32" s="417"/>
      <c r="H32" s="417"/>
      <c r="I32" s="417"/>
      <c r="J32" s="417"/>
      <c r="K32" s="417"/>
      <c r="L32" s="417"/>
      <c r="M32" s="417"/>
      <c r="N32" s="417"/>
      <c r="O32" s="417"/>
      <c r="P32" s="417"/>
      <c r="Q32" s="417"/>
      <c r="R32" s="417"/>
      <c r="S32" s="417"/>
      <c r="U32" s="418" t="s">
        <v>190</v>
      </c>
      <c r="V32" s="418"/>
      <c r="W32" s="418"/>
      <c r="X32" s="418"/>
      <c r="Y32" s="418"/>
      <c r="Z32" s="418"/>
      <c r="AA32" s="418"/>
      <c r="AB32" s="418"/>
      <c r="AC32" s="418"/>
      <c r="AD32" s="418"/>
      <c r="AE32" s="418"/>
      <c r="AF32" s="418"/>
      <c r="AG32" s="418"/>
      <c r="AH32" s="418"/>
      <c r="AI32" s="418"/>
      <c r="AJ32" s="418"/>
      <c r="AK32" s="418"/>
      <c r="AM32" s="418" t="s">
        <v>191</v>
      </c>
      <c r="AN32" s="418"/>
      <c r="AO32" s="418"/>
      <c r="AP32" s="418"/>
      <c r="AQ32" s="418"/>
      <c r="AR32" s="418"/>
      <c r="AS32" s="418"/>
      <c r="AT32" s="418"/>
      <c r="AU32" s="418"/>
      <c r="AV32" s="418"/>
      <c r="AW32" s="418"/>
      <c r="AX32" s="418"/>
      <c r="AY32" s="418"/>
      <c r="AZ32" s="418"/>
      <c r="BA32" s="418"/>
      <c r="BB32" s="418"/>
      <c r="BC32" s="418"/>
      <c r="BE32" s="418" t="s">
        <v>192</v>
      </c>
      <c r="BF32" s="418"/>
      <c r="BG32" s="418"/>
      <c r="BH32" s="418"/>
      <c r="BI32" s="418"/>
      <c r="BJ32" s="418"/>
      <c r="BK32" s="418"/>
      <c r="BL32" s="418"/>
      <c r="BM32" s="418"/>
      <c r="BN32" s="418"/>
      <c r="BO32" s="418"/>
      <c r="BP32" s="418"/>
      <c r="BQ32" s="418"/>
      <c r="BR32" s="418"/>
      <c r="BS32" s="418"/>
      <c r="BT32" s="418"/>
      <c r="BU32" s="418"/>
      <c r="BW32" s="418" t="s">
        <v>193</v>
      </c>
      <c r="BX32" s="418"/>
      <c r="BY32" s="418"/>
      <c r="BZ32" s="418"/>
      <c r="CA32" s="418"/>
      <c r="CB32" s="418"/>
      <c r="CC32" s="418"/>
      <c r="CD32" s="418"/>
      <c r="CE32" s="418"/>
      <c r="CF32" s="418"/>
      <c r="CG32" s="418"/>
      <c r="CH32" s="418"/>
      <c r="CI32" s="418"/>
      <c r="CJ32" s="418"/>
      <c r="CK32" s="418"/>
      <c r="CL32" s="418"/>
      <c r="CM32" s="418"/>
      <c r="CO32" s="418" t="s">
        <v>194</v>
      </c>
      <c r="CP32" s="418"/>
      <c r="CQ32" s="418"/>
      <c r="CR32" s="418"/>
      <c r="CS32" s="418"/>
      <c r="CT32" s="418"/>
      <c r="CU32" s="418"/>
      <c r="CV32" s="418"/>
      <c r="CW32" s="418"/>
      <c r="CX32" s="418"/>
      <c r="CY32" s="418"/>
      <c r="CZ32" s="418"/>
      <c r="DA32" s="418"/>
      <c r="DB32" s="418"/>
      <c r="DC32" s="418"/>
      <c r="DD32" s="418"/>
      <c r="DE32" s="418"/>
      <c r="DI32" s="201"/>
    </row>
    <row r="33" spans="1:113" ht="13.5" customHeight="1" x14ac:dyDescent="0.15">
      <c r="A33" s="178"/>
      <c r="B33" s="202"/>
      <c r="C33" s="410" t="s">
        <v>195</v>
      </c>
      <c r="D33" s="410"/>
      <c r="E33" s="409" t="s">
        <v>196</v>
      </c>
      <c r="F33" s="409"/>
      <c r="G33" s="409"/>
      <c r="H33" s="409"/>
      <c r="I33" s="409"/>
      <c r="J33" s="409"/>
      <c r="K33" s="409"/>
      <c r="L33" s="409"/>
      <c r="M33" s="409"/>
      <c r="N33" s="409"/>
      <c r="O33" s="409"/>
      <c r="P33" s="409"/>
      <c r="Q33" s="409"/>
      <c r="R33" s="409"/>
      <c r="S33" s="409"/>
      <c r="T33" s="203"/>
      <c r="U33" s="410" t="s">
        <v>197</v>
      </c>
      <c r="V33" s="410"/>
      <c r="W33" s="409" t="s">
        <v>198</v>
      </c>
      <c r="X33" s="409"/>
      <c r="Y33" s="409"/>
      <c r="Z33" s="409"/>
      <c r="AA33" s="409"/>
      <c r="AB33" s="409"/>
      <c r="AC33" s="409"/>
      <c r="AD33" s="409"/>
      <c r="AE33" s="409"/>
      <c r="AF33" s="409"/>
      <c r="AG33" s="409"/>
      <c r="AH33" s="409"/>
      <c r="AI33" s="409"/>
      <c r="AJ33" s="409"/>
      <c r="AK33" s="409"/>
      <c r="AL33" s="203"/>
      <c r="AM33" s="410" t="s">
        <v>199</v>
      </c>
      <c r="AN33" s="410"/>
      <c r="AO33" s="409" t="s">
        <v>200</v>
      </c>
      <c r="AP33" s="409"/>
      <c r="AQ33" s="409"/>
      <c r="AR33" s="409"/>
      <c r="AS33" s="409"/>
      <c r="AT33" s="409"/>
      <c r="AU33" s="409"/>
      <c r="AV33" s="409"/>
      <c r="AW33" s="409"/>
      <c r="AX33" s="409"/>
      <c r="AY33" s="409"/>
      <c r="AZ33" s="409"/>
      <c r="BA33" s="409"/>
      <c r="BB33" s="409"/>
      <c r="BC33" s="409"/>
      <c r="BD33" s="204"/>
      <c r="BE33" s="409" t="s">
        <v>201</v>
      </c>
      <c r="BF33" s="409"/>
      <c r="BG33" s="409" t="s">
        <v>202</v>
      </c>
      <c r="BH33" s="409"/>
      <c r="BI33" s="409"/>
      <c r="BJ33" s="409"/>
      <c r="BK33" s="409"/>
      <c r="BL33" s="409"/>
      <c r="BM33" s="409"/>
      <c r="BN33" s="409"/>
      <c r="BO33" s="409"/>
      <c r="BP33" s="409"/>
      <c r="BQ33" s="409"/>
      <c r="BR33" s="409"/>
      <c r="BS33" s="409"/>
      <c r="BT33" s="409"/>
      <c r="BU33" s="409"/>
      <c r="BV33" s="204"/>
      <c r="BW33" s="410" t="s">
        <v>201</v>
      </c>
      <c r="BX33" s="410"/>
      <c r="BY33" s="409" t="s">
        <v>203</v>
      </c>
      <c r="BZ33" s="409"/>
      <c r="CA33" s="409"/>
      <c r="CB33" s="409"/>
      <c r="CC33" s="409"/>
      <c r="CD33" s="409"/>
      <c r="CE33" s="409"/>
      <c r="CF33" s="409"/>
      <c r="CG33" s="409"/>
      <c r="CH33" s="409"/>
      <c r="CI33" s="409"/>
      <c r="CJ33" s="409"/>
      <c r="CK33" s="409"/>
      <c r="CL33" s="409"/>
      <c r="CM33" s="409"/>
      <c r="CN33" s="203"/>
      <c r="CO33" s="410" t="s">
        <v>195</v>
      </c>
      <c r="CP33" s="410"/>
      <c r="CQ33" s="409" t="s">
        <v>204</v>
      </c>
      <c r="CR33" s="409"/>
      <c r="CS33" s="409"/>
      <c r="CT33" s="409"/>
      <c r="CU33" s="409"/>
      <c r="CV33" s="409"/>
      <c r="CW33" s="409"/>
      <c r="CX33" s="409"/>
      <c r="CY33" s="409"/>
      <c r="CZ33" s="409"/>
      <c r="DA33" s="409"/>
      <c r="DB33" s="409"/>
      <c r="DC33" s="409"/>
      <c r="DD33" s="409"/>
      <c r="DE33" s="409"/>
      <c r="DF33" s="203"/>
      <c r="DG33" s="408" t="s">
        <v>205</v>
      </c>
      <c r="DH33" s="408"/>
      <c r="DI33" s="205"/>
    </row>
    <row r="34" spans="1:113" ht="32.25" customHeight="1" x14ac:dyDescent="0.15">
      <c r="A34" s="178"/>
      <c r="B34" s="202"/>
      <c r="C34" s="406">
        <f>IF(E34="","",1)</f>
        <v>1</v>
      </c>
      <c r="D34" s="406"/>
      <c r="E34" s="407" t="str">
        <f>IF('各会計、関係団体の財政状況及び健全化判断比率'!B7="","",'各会計、関係団体の財政状況及び健全化判断比率'!B7)</f>
        <v>一般会計</v>
      </c>
      <c r="F34" s="407"/>
      <c r="G34" s="407"/>
      <c r="H34" s="407"/>
      <c r="I34" s="407"/>
      <c r="J34" s="407"/>
      <c r="K34" s="407"/>
      <c r="L34" s="407"/>
      <c r="M34" s="407"/>
      <c r="N34" s="407"/>
      <c r="O34" s="407"/>
      <c r="P34" s="407"/>
      <c r="Q34" s="407"/>
      <c r="R34" s="407"/>
      <c r="S34" s="407"/>
      <c r="T34" s="178"/>
      <c r="U34" s="406">
        <f>IF(W34="","",MAX(C34:D43)+1)</f>
        <v>3</v>
      </c>
      <c r="V34" s="406"/>
      <c r="W34" s="407" t="str">
        <f>IF('各会計、関係団体の財政状況及び健全化判断比率'!B28="","",'各会計、関係団体の財政状況及び健全化判断比率'!B28)</f>
        <v>国民健康保険特別会計</v>
      </c>
      <c r="X34" s="407"/>
      <c r="Y34" s="407"/>
      <c r="Z34" s="407"/>
      <c r="AA34" s="407"/>
      <c r="AB34" s="407"/>
      <c r="AC34" s="407"/>
      <c r="AD34" s="407"/>
      <c r="AE34" s="407"/>
      <c r="AF34" s="407"/>
      <c r="AG34" s="407"/>
      <c r="AH34" s="407"/>
      <c r="AI34" s="407"/>
      <c r="AJ34" s="407"/>
      <c r="AK34" s="407"/>
      <c r="AL34" s="178"/>
      <c r="AM34" s="406">
        <f>IF(AO34="","",MAX(C34:D43,U34:V43)+1)</f>
        <v>6</v>
      </c>
      <c r="AN34" s="406"/>
      <c r="AO34" s="407" t="str">
        <f>IF('各会計、関係団体の財政状況及び健全化判断比率'!B31="","",'各会計、関係団体の財政状況及び健全化判断比率'!B31)</f>
        <v>水道事業会計</v>
      </c>
      <c r="AP34" s="407"/>
      <c r="AQ34" s="407"/>
      <c r="AR34" s="407"/>
      <c r="AS34" s="407"/>
      <c r="AT34" s="407"/>
      <c r="AU34" s="407"/>
      <c r="AV34" s="407"/>
      <c r="AW34" s="407"/>
      <c r="AX34" s="407"/>
      <c r="AY34" s="407"/>
      <c r="AZ34" s="407"/>
      <c r="BA34" s="407"/>
      <c r="BB34" s="407"/>
      <c r="BC34" s="407"/>
      <c r="BD34" s="178"/>
      <c r="BE34" s="406" t="str">
        <f>IF(BG34="","",MAX(C34:D43,U34:V43,AM34:AN43)+1)</f>
        <v/>
      </c>
      <c r="BF34" s="406"/>
      <c r="BG34" s="407"/>
      <c r="BH34" s="407"/>
      <c r="BI34" s="407"/>
      <c r="BJ34" s="407"/>
      <c r="BK34" s="407"/>
      <c r="BL34" s="407"/>
      <c r="BM34" s="407"/>
      <c r="BN34" s="407"/>
      <c r="BO34" s="407"/>
      <c r="BP34" s="407"/>
      <c r="BQ34" s="407"/>
      <c r="BR34" s="407"/>
      <c r="BS34" s="407"/>
      <c r="BT34" s="407"/>
      <c r="BU34" s="407"/>
      <c r="BV34" s="178"/>
      <c r="BW34" s="406">
        <f>IF(BY34="","",MAX(C34:D43,U34:V43,AM34:AN43,BE34:BF43)+1)</f>
        <v>8</v>
      </c>
      <c r="BX34" s="406"/>
      <c r="BY34" s="407" t="str">
        <f>IF('各会計、関係団体の財政状況及び健全化判断比率'!B68="","",'各会計、関係団体の財政状況及び健全化判断比率'!B68)</f>
        <v>三重地方税管理回収機構（一般会計）</v>
      </c>
      <c r="BZ34" s="407"/>
      <c r="CA34" s="407"/>
      <c r="CB34" s="407"/>
      <c r="CC34" s="407"/>
      <c r="CD34" s="407"/>
      <c r="CE34" s="407"/>
      <c r="CF34" s="407"/>
      <c r="CG34" s="407"/>
      <c r="CH34" s="407"/>
      <c r="CI34" s="407"/>
      <c r="CJ34" s="407"/>
      <c r="CK34" s="407"/>
      <c r="CL34" s="407"/>
      <c r="CM34" s="407"/>
      <c r="CN34" s="178"/>
      <c r="CO34" s="406" t="str">
        <f>IF(CQ34="","",MAX(C34:D43,U34:V43,AM34:AN43,BE34:BF43,BW34:BX43)+1)</f>
        <v/>
      </c>
      <c r="CP34" s="406"/>
      <c r="CQ34" s="407" t="str">
        <f>IF('各会計、関係団体の財政状況及び健全化判断比率'!BS7="","",'各会計、関係団体の財政状況及び健全化判断比率'!BS7)</f>
        <v/>
      </c>
      <c r="CR34" s="407"/>
      <c r="CS34" s="407"/>
      <c r="CT34" s="407"/>
      <c r="CU34" s="407"/>
      <c r="CV34" s="407"/>
      <c r="CW34" s="407"/>
      <c r="CX34" s="407"/>
      <c r="CY34" s="407"/>
      <c r="CZ34" s="407"/>
      <c r="DA34" s="407"/>
      <c r="DB34" s="407"/>
      <c r="DC34" s="407"/>
      <c r="DD34" s="407"/>
      <c r="DE34" s="407"/>
      <c r="DG34" s="404" t="str">
        <f>IF('各会計、関係団体の財政状況及び健全化判断比率'!BR7="","",'各会計、関係団体の財政状況及び健全化判断比率'!BR7)</f>
        <v/>
      </c>
      <c r="DH34" s="404"/>
      <c r="DI34" s="205"/>
    </row>
    <row r="35" spans="1:113" ht="32.25" customHeight="1" x14ac:dyDescent="0.15">
      <c r="A35" s="178"/>
      <c r="B35" s="202"/>
      <c r="C35" s="406">
        <f>IF(E35="","",C34+1)</f>
        <v>2</v>
      </c>
      <c r="D35" s="406"/>
      <c r="E35" s="407" t="str">
        <f>IF('各会計、関係団体の財政状況及び健全化判断比率'!B8="","",'各会計、関係団体の財政状況及び健全化判断比率'!B8)</f>
        <v>土地取得特別会計</v>
      </c>
      <c r="F35" s="407"/>
      <c r="G35" s="407"/>
      <c r="H35" s="407"/>
      <c r="I35" s="407"/>
      <c r="J35" s="407"/>
      <c r="K35" s="407"/>
      <c r="L35" s="407"/>
      <c r="M35" s="407"/>
      <c r="N35" s="407"/>
      <c r="O35" s="407"/>
      <c r="P35" s="407"/>
      <c r="Q35" s="407"/>
      <c r="R35" s="407"/>
      <c r="S35" s="407"/>
      <c r="T35" s="178"/>
      <c r="U35" s="406">
        <f>IF(W35="","",U34+1)</f>
        <v>4</v>
      </c>
      <c r="V35" s="406"/>
      <c r="W35" s="407" t="str">
        <f>IF('各会計、関係団体の財政状況及び健全化判断比率'!B29="","",'各会計、関係団体の財政状況及び健全化判断比率'!B29)</f>
        <v>介護保険特別会計</v>
      </c>
      <c r="X35" s="407"/>
      <c r="Y35" s="407"/>
      <c r="Z35" s="407"/>
      <c r="AA35" s="407"/>
      <c r="AB35" s="407"/>
      <c r="AC35" s="407"/>
      <c r="AD35" s="407"/>
      <c r="AE35" s="407"/>
      <c r="AF35" s="407"/>
      <c r="AG35" s="407"/>
      <c r="AH35" s="407"/>
      <c r="AI35" s="407"/>
      <c r="AJ35" s="407"/>
      <c r="AK35" s="407"/>
      <c r="AL35" s="178"/>
      <c r="AM35" s="406">
        <f t="shared" ref="AM35:AM43" si="0">IF(AO35="","",AM34+1)</f>
        <v>7</v>
      </c>
      <c r="AN35" s="406"/>
      <c r="AO35" s="407" t="str">
        <f>IF('各会計、関係団体の財政状況及び健全化判断比率'!B32="","",'各会計、関係団体の財政状況及び健全化判断比率'!B32)</f>
        <v>下水道事業会計</v>
      </c>
      <c r="AP35" s="407"/>
      <c r="AQ35" s="407"/>
      <c r="AR35" s="407"/>
      <c r="AS35" s="407"/>
      <c r="AT35" s="407"/>
      <c r="AU35" s="407"/>
      <c r="AV35" s="407"/>
      <c r="AW35" s="407"/>
      <c r="AX35" s="407"/>
      <c r="AY35" s="407"/>
      <c r="AZ35" s="407"/>
      <c r="BA35" s="407"/>
      <c r="BB35" s="407"/>
      <c r="BC35" s="407"/>
      <c r="BD35" s="178"/>
      <c r="BE35" s="406" t="str">
        <f t="shared" ref="BE35:BE43" si="1">IF(BG35="","",BE34+1)</f>
        <v/>
      </c>
      <c r="BF35" s="406"/>
      <c r="BG35" s="407"/>
      <c r="BH35" s="407"/>
      <c r="BI35" s="407"/>
      <c r="BJ35" s="407"/>
      <c r="BK35" s="407"/>
      <c r="BL35" s="407"/>
      <c r="BM35" s="407"/>
      <c r="BN35" s="407"/>
      <c r="BO35" s="407"/>
      <c r="BP35" s="407"/>
      <c r="BQ35" s="407"/>
      <c r="BR35" s="407"/>
      <c r="BS35" s="407"/>
      <c r="BT35" s="407"/>
      <c r="BU35" s="407"/>
      <c r="BV35" s="178"/>
      <c r="BW35" s="406">
        <f t="shared" ref="BW35:BW43" si="2">IF(BY35="","",BW34+1)</f>
        <v>9</v>
      </c>
      <c r="BX35" s="406"/>
      <c r="BY35" s="407" t="str">
        <f>IF('各会計、関係団体の財政状況及び健全化判断比率'!B69="","",'各会計、関係団体の財政状況及び健全化判断比率'!B69)</f>
        <v>（滞納整理拡充事業特別会計）</v>
      </c>
      <c r="BZ35" s="407"/>
      <c r="CA35" s="407"/>
      <c r="CB35" s="407"/>
      <c r="CC35" s="407"/>
      <c r="CD35" s="407"/>
      <c r="CE35" s="407"/>
      <c r="CF35" s="407"/>
      <c r="CG35" s="407"/>
      <c r="CH35" s="407"/>
      <c r="CI35" s="407"/>
      <c r="CJ35" s="407"/>
      <c r="CK35" s="407"/>
      <c r="CL35" s="407"/>
      <c r="CM35" s="407"/>
      <c r="CN35" s="178"/>
      <c r="CO35" s="406" t="str">
        <f t="shared" ref="CO35:CO43" si="3">IF(CQ35="","",CO34+1)</f>
        <v/>
      </c>
      <c r="CP35" s="406"/>
      <c r="CQ35" s="407" t="str">
        <f>IF('各会計、関係団体の財政状況及び健全化判断比率'!BS8="","",'各会計、関係団体の財政状況及び健全化判断比率'!BS8)</f>
        <v/>
      </c>
      <c r="CR35" s="407"/>
      <c r="CS35" s="407"/>
      <c r="CT35" s="407"/>
      <c r="CU35" s="407"/>
      <c r="CV35" s="407"/>
      <c r="CW35" s="407"/>
      <c r="CX35" s="407"/>
      <c r="CY35" s="407"/>
      <c r="CZ35" s="407"/>
      <c r="DA35" s="407"/>
      <c r="DB35" s="407"/>
      <c r="DC35" s="407"/>
      <c r="DD35" s="407"/>
      <c r="DE35" s="407"/>
      <c r="DG35" s="404" t="str">
        <f>IF('各会計、関係団体の財政状況及び健全化判断比率'!BR8="","",'各会計、関係団体の財政状況及び健全化判断比率'!BR8)</f>
        <v/>
      </c>
      <c r="DH35" s="404"/>
      <c r="DI35" s="205"/>
    </row>
    <row r="36" spans="1:113" ht="32.25" customHeight="1" x14ac:dyDescent="0.15">
      <c r="A36" s="178"/>
      <c r="B36" s="202"/>
      <c r="C36" s="406" t="str">
        <f>IF(E36="","",C35+1)</f>
        <v/>
      </c>
      <c r="D36" s="406"/>
      <c r="E36" s="407" t="str">
        <f>IF('各会計、関係団体の財政状況及び健全化判断比率'!B9="","",'各会計、関係団体の財政状況及び健全化判断比率'!B9)</f>
        <v/>
      </c>
      <c r="F36" s="407"/>
      <c r="G36" s="407"/>
      <c r="H36" s="407"/>
      <c r="I36" s="407"/>
      <c r="J36" s="407"/>
      <c r="K36" s="407"/>
      <c r="L36" s="407"/>
      <c r="M36" s="407"/>
      <c r="N36" s="407"/>
      <c r="O36" s="407"/>
      <c r="P36" s="407"/>
      <c r="Q36" s="407"/>
      <c r="R36" s="407"/>
      <c r="S36" s="407"/>
      <c r="T36" s="178"/>
      <c r="U36" s="406">
        <f t="shared" ref="U36:U43" si="4">IF(W36="","",U35+1)</f>
        <v>5</v>
      </c>
      <c r="V36" s="406"/>
      <c r="W36" s="407" t="str">
        <f>IF('各会計、関係団体の財政状況及び健全化判断比率'!B30="","",'各会計、関係団体の財政状況及び健全化判断比率'!B30)</f>
        <v>後期高齢者医療特別会計</v>
      </c>
      <c r="X36" s="407"/>
      <c r="Y36" s="407"/>
      <c r="Z36" s="407"/>
      <c r="AA36" s="407"/>
      <c r="AB36" s="407"/>
      <c r="AC36" s="407"/>
      <c r="AD36" s="407"/>
      <c r="AE36" s="407"/>
      <c r="AF36" s="407"/>
      <c r="AG36" s="407"/>
      <c r="AH36" s="407"/>
      <c r="AI36" s="407"/>
      <c r="AJ36" s="407"/>
      <c r="AK36" s="407"/>
      <c r="AL36" s="178"/>
      <c r="AM36" s="406" t="str">
        <f t="shared" si="0"/>
        <v/>
      </c>
      <c r="AN36" s="406"/>
      <c r="AO36" s="407"/>
      <c r="AP36" s="407"/>
      <c r="AQ36" s="407"/>
      <c r="AR36" s="407"/>
      <c r="AS36" s="407"/>
      <c r="AT36" s="407"/>
      <c r="AU36" s="407"/>
      <c r="AV36" s="407"/>
      <c r="AW36" s="407"/>
      <c r="AX36" s="407"/>
      <c r="AY36" s="407"/>
      <c r="AZ36" s="407"/>
      <c r="BA36" s="407"/>
      <c r="BB36" s="407"/>
      <c r="BC36" s="407"/>
      <c r="BD36" s="178"/>
      <c r="BE36" s="406" t="str">
        <f t="shared" si="1"/>
        <v/>
      </c>
      <c r="BF36" s="406"/>
      <c r="BG36" s="407"/>
      <c r="BH36" s="407"/>
      <c r="BI36" s="407"/>
      <c r="BJ36" s="407"/>
      <c r="BK36" s="407"/>
      <c r="BL36" s="407"/>
      <c r="BM36" s="407"/>
      <c r="BN36" s="407"/>
      <c r="BO36" s="407"/>
      <c r="BP36" s="407"/>
      <c r="BQ36" s="407"/>
      <c r="BR36" s="407"/>
      <c r="BS36" s="407"/>
      <c r="BT36" s="407"/>
      <c r="BU36" s="407"/>
      <c r="BV36" s="178"/>
      <c r="BW36" s="406" t="str">
        <f t="shared" si="2"/>
        <v/>
      </c>
      <c r="BX36" s="406"/>
      <c r="BY36" s="407" t="str">
        <f>IF('各会計、関係団体の財政状況及び健全化判断比率'!B70="","",'各会計、関係団体の財政状況及び健全化判断比率'!B70)</f>
        <v/>
      </c>
      <c r="BZ36" s="407"/>
      <c r="CA36" s="407"/>
      <c r="CB36" s="407"/>
      <c r="CC36" s="407"/>
      <c r="CD36" s="407"/>
      <c r="CE36" s="407"/>
      <c r="CF36" s="407"/>
      <c r="CG36" s="407"/>
      <c r="CH36" s="407"/>
      <c r="CI36" s="407"/>
      <c r="CJ36" s="407"/>
      <c r="CK36" s="407"/>
      <c r="CL36" s="407"/>
      <c r="CM36" s="407"/>
      <c r="CN36" s="178"/>
      <c r="CO36" s="406" t="str">
        <f t="shared" si="3"/>
        <v/>
      </c>
      <c r="CP36" s="406"/>
      <c r="CQ36" s="407" t="str">
        <f>IF('各会計、関係団体の財政状況及び健全化判断比率'!BS9="","",'各会計、関係団体の財政状況及び健全化判断比率'!BS9)</f>
        <v/>
      </c>
      <c r="CR36" s="407"/>
      <c r="CS36" s="407"/>
      <c r="CT36" s="407"/>
      <c r="CU36" s="407"/>
      <c r="CV36" s="407"/>
      <c r="CW36" s="407"/>
      <c r="CX36" s="407"/>
      <c r="CY36" s="407"/>
      <c r="CZ36" s="407"/>
      <c r="DA36" s="407"/>
      <c r="DB36" s="407"/>
      <c r="DC36" s="407"/>
      <c r="DD36" s="407"/>
      <c r="DE36" s="407"/>
      <c r="DG36" s="404" t="str">
        <f>IF('各会計、関係団体の財政状況及び健全化判断比率'!BR9="","",'各会計、関係団体の財政状況及び健全化判断比率'!BR9)</f>
        <v/>
      </c>
      <c r="DH36" s="404"/>
      <c r="DI36" s="205"/>
    </row>
    <row r="37" spans="1:113" ht="32.25" customHeight="1" x14ac:dyDescent="0.15">
      <c r="A37" s="178"/>
      <c r="B37" s="202"/>
      <c r="C37" s="406" t="str">
        <f>IF(E37="","",C36+1)</f>
        <v/>
      </c>
      <c r="D37" s="406"/>
      <c r="E37" s="407" t="str">
        <f>IF('各会計、関係団体の財政状況及び健全化判断比率'!B10="","",'各会計、関係団体の財政状況及び健全化判断比率'!B10)</f>
        <v/>
      </c>
      <c r="F37" s="407"/>
      <c r="G37" s="407"/>
      <c r="H37" s="407"/>
      <c r="I37" s="407"/>
      <c r="J37" s="407"/>
      <c r="K37" s="407"/>
      <c r="L37" s="407"/>
      <c r="M37" s="407"/>
      <c r="N37" s="407"/>
      <c r="O37" s="407"/>
      <c r="P37" s="407"/>
      <c r="Q37" s="407"/>
      <c r="R37" s="407"/>
      <c r="S37" s="407"/>
      <c r="T37" s="178"/>
      <c r="U37" s="406" t="str">
        <f t="shared" si="4"/>
        <v/>
      </c>
      <c r="V37" s="406"/>
      <c r="W37" s="407"/>
      <c r="X37" s="407"/>
      <c r="Y37" s="407"/>
      <c r="Z37" s="407"/>
      <c r="AA37" s="407"/>
      <c r="AB37" s="407"/>
      <c r="AC37" s="407"/>
      <c r="AD37" s="407"/>
      <c r="AE37" s="407"/>
      <c r="AF37" s="407"/>
      <c r="AG37" s="407"/>
      <c r="AH37" s="407"/>
      <c r="AI37" s="407"/>
      <c r="AJ37" s="407"/>
      <c r="AK37" s="407"/>
      <c r="AL37" s="178"/>
      <c r="AM37" s="406" t="str">
        <f t="shared" si="0"/>
        <v/>
      </c>
      <c r="AN37" s="406"/>
      <c r="AO37" s="407"/>
      <c r="AP37" s="407"/>
      <c r="AQ37" s="407"/>
      <c r="AR37" s="407"/>
      <c r="AS37" s="407"/>
      <c r="AT37" s="407"/>
      <c r="AU37" s="407"/>
      <c r="AV37" s="407"/>
      <c r="AW37" s="407"/>
      <c r="AX37" s="407"/>
      <c r="AY37" s="407"/>
      <c r="AZ37" s="407"/>
      <c r="BA37" s="407"/>
      <c r="BB37" s="407"/>
      <c r="BC37" s="407"/>
      <c r="BD37" s="178"/>
      <c r="BE37" s="406" t="str">
        <f t="shared" si="1"/>
        <v/>
      </c>
      <c r="BF37" s="406"/>
      <c r="BG37" s="407"/>
      <c r="BH37" s="407"/>
      <c r="BI37" s="407"/>
      <c r="BJ37" s="407"/>
      <c r="BK37" s="407"/>
      <c r="BL37" s="407"/>
      <c r="BM37" s="407"/>
      <c r="BN37" s="407"/>
      <c r="BO37" s="407"/>
      <c r="BP37" s="407"/>
      <c r="BQ37" s="407"/>
      <c r="BR37" s="407"/>
      <c r="BS37" s="407"/>
      <c r="BT37" s="407"/>
      <c r="BU37" s="407"/>
      <c r="BV37" s="178"/>
      <c r="BW37" s="406" t="e">
        <f t="shared" si="2"/>
        <v>#VALUE!</v>
      </c>
      <c r="BX37" s="406"/>
      <c r="BY37" s="407" t="str">
        <f>IF('各会計、関係団体の財政状況及び健全化判断比率'!B71="","",'各会計、関係団体の財政状況及び健全化判断比率'!B71)</f>
        <v>三重県市町総合事務組合（一般会計）</v>
      </c>
      <c r="BZ37" s="407"/>
      <c r="CA37" s="407"/>
      <c r="CB37" s="407"/>
      <c r="CC37" s="407"/>
      <c r="CD37" s="407"/>
      <c r="CE37" s="407"/>
      <c r="CF37" s="407"/>
      <c r="CG37" s="407"/>
      <c r="CH37" s="407"/>
      <c r="CI37" s="407"/>
      <c r="CJ37" s="407"/>
      <c r="CK37" s="407"/>
      <c r="CL37" s="407"/>
      <c r="CM37" s="407"/>
      <c r="CN37" s="178"/>
      <c r="CO37" s="406" t="str">
        <f t="shared" si="3"/>
        <v/>
      </c>
      <c r="CP37" s="406"/>
      <c r="CQ37" s="407" t="str">
        <f>IF('各会計、関係団体の財政状況及び健全化判断比率'!BS10="","",'各会計、関係団体の財政状況及び健全化判断比率'!BS10)</f>
        <v/>
      </c>
      <c r="CR37" s="407"/>
      <c r="CS37" s="407"/>
      <c r="CT37" s="407"/>
      <c r="CU37" s="407"/>
      <c r="CV37" s="407"/>
      <c r="CW37" s="407"/>
      <c r="CX37" s="407"/>
      <c r="CY37" s="407"/>
      <c r="CZ37" s="407"/>
      <c r="DA37" s="407"/>
      <c r="DB37" s="407"/>
      <c r="DC37" s="407"/>
      <c r="DD37" s="407"/>
      <c r="DE37" s="407"/>
      <c r="DG37" s="404" t="str">
        <f>IF('各会計、関係団体の財政状況及び健全化判断比率'!BR10="","",'各会計、関係団体の財政状況及び健全化判断比率'!BR10)</f>
        <v/>
      </c>
      <c r="DH37" s="404"/>
      <c r="DI37" s="205"/>
    </row>
    <row r="38" spans="1:113" ht="32.25" customHeight="1" x14ac:dyDescent="0.15">
      <c r="A38" s="178"/>
      <c r="B38" s="202"/>
      <c r="C38" s="406" t="str">
        <f t="shared" ref="C38:C43" si="5">IF(E38="","",C37+1)</f>
        <v/>
      </c>
      <c r="D38" s="406"/>
      <c r="E38" s="407" t="str">
        <f>IF('各会計、関係団体の財政状況及び健全化判断比率'!B11="","",'各会計、関係団体の財政状況及び健全化判断比率'!B11)</f>
        <v/>
      </c>
      <c r="F38" s="407"/>
      <c r="G38" s="407"/>
      <c r="H38" s="407"/>
      <c r="I38" s="407"/>
      <c r="J38" s="407"/>
      <c r="K38" s="407"/>
      <c r="L38" s="407"/>
      <c r="M38" s="407"/>
      <c r="N38" s="407"/>
      <c r="O38" s="407"/>
      <c r="P38" s="407"/>
      <c r="Q38" s="407"/>
      <c r="R38" s="407"/>
      <c r="S38" s="407"/>
      <c r="T38" s="178"/>
      <c r="U38" s="406" t="str">
        <f t="shared" si="4"/>
        <v/>
      </c>
      <c r="V38" s="406"/>
      <c r="W38" s="407"/>
      <c r="X38" s="407"/>
      <c r="Y38" s="407"/>
      <c r="Z38" s="407"/>
      <c r="AA38" s="407"/>
      <c r="AB38" s="407"/>
      <c r="AC38" s="407"/>
      <c r="AD38" s="407"/>
      <c r="AE38" s="407"/>
      <c r="AF38" s="407"/>
      <c r="AG38" s="407"/>
      <c r="AH38" s="407"/>
      <c r="AI38" s="407"/>
      <c r="AJ38" s="407"/>
      <c r="AK38" s="407"/>
      <c r="AL38" s="178"/>
      <c r="AM38" s="406" t="str">
        <f t="shared" si="0"/>
        <v/>
      </c>
      <c r="AN38" s="406"/>
      <c r="AO38" s="407"/>
      <c r="AP38" s="407"/>
      <c r="AQ38" s="407"/>
      <c r="AR38" s="407"/>
      <c r="AS38" s="407"/>
      <c r="AT38" s="407"/>
      <c r="AU38" s="407"/>
      <c r="AV38" s="407"/>
      <c r="AW38" s="407"/>
      <c r="AX38" s="407"/>
      <c r="AY38" s="407"/>
      <c r="AZ38" s="407"/>
      <c r="BA38" s="407"/>
      <c r="BB38" s="407"/>
      <c r="BC38" s="407"/>
      <c r="BD38" s="178"/>
      <c r="BE38" s="406" t="str">
        <f t="shared" si="1"/>
        <v/>
      </c>
      <c r="BF38" s="406"/>
      <c r="BG38" s="407"/>
      <c r="BH38" s="407"/>
      <c r="BI38" s="407"/>
      <c r="BJ38" s="407"/>
      <c r="BK38" s="407"/>
      <c r="BL38" s="407"/>
      <c r="BM38" s="407"/>
      <c r="BN38" s="407"/>
      <c r="BO38" s="407"/>
      <c r="BP38" s="407"/>
      <c r="BQ38" s="407"/>
      <c r="BR38" s="407"/>
      <c r="BS38" s="407"/>
      <c r="BT38" s="407"/>
      <c r="BU38" s="407"/>
      <c r="BV38" s="178"/>
      <c r="BW38" s="406" t="e">
        <f t="shared" si="2"/>
        <v>#VALUE!</v>
      </c>
      <c r="BX38" s="406"/>
      <c r="BY38" s="407" t="str">
        <f>IF('各会計、関係団体の財政状況及び健全化判断比率'!B72="","",'各会計、関係団体の財政状況及び健全化判断比率'!B72)</f>
        <v>（退職手当特別会計）</v>
      </c>
      <c r="BZ38" s="407"/>
      <c r="CA38" s="407"/>
      <c r="CB38" s="407"/>
      <c r="CC38" s="407"/>
      <c r="CD38" s="407"/>
      <c r="CE38" s="407"/>
      <c r="CF38" s="407"/>
      <c r="CG38" s="407"/>
      <c r="CH38" s="407"/>
      <c r="CI38" s="407"/>
      <c r="CJ38" s="407"/>
      <c r="CK38" s="407"/>
      <c r="CL38" s="407"/>
      <c r="CM38" s="407"/>
      <c r="CN38" s="178"/>
      <c r="CO38" s="406" t="str">
        <f t="shared" si="3"/>
        <v/>
      </c>
      <c r="CP38" s="406"/>
      <c r="CQ38" s="407" t="str">
        <f>IF('各会計、関係団体の財政状況及び健全化判断比率'!BS11="","",'各会計、関係団体の財政状況及び健全化判断比率'!BS11)</f>
        <v/>
      </c>
      <c r="CR38" s="407"/>
      <c r="CS38" s="407"/>
      <c r="CT38" s="407"/>
      <c r="CU38" s="407"/>
      <c r="CV38" s="407"/>
      <c r="CW38" s="407"/>
      <c r="CX38" s="407"/>
      <c r="CY38" s="407"/>
      <c r="CZ38" s="407"/>
      <c r="DA38" s="407"/>
      <c r="DB38" s="407"/>
      <c r="DC38" s="407"/>
      <c r="DD38" s="407"/>
      <c r="DE38" s="407"/>
      <c r="DG38" s="404" t="str">
        <f>IF('各会計、関係団体の財政状況及び健全化判断比率'!BR11="","",'各会計、関係団体の財政状況及び健全化判断比率'!BR11)</f>
        <v/>
      </c>
      <c r="DH38" s="404"/>
      <c r="DI38" s="205"/>
    </row>
    <row r="39" spans="1:113" ht="32.25" customHeight="1" x14ac:dyDescent="0.15">
      <c r="A39" s="178"/>
      <c r="B39" s="202"/>
      <c r="C39" s="406" t="str">
        <f t="shared" si="5"/>
        <v/>
      </c>
      <c r="D39" s="406"/>
      <c r="E39" s="407" t="str">
        <f>IF('各会計、関係団体の財政状況及び健全化判断比率'!B12="","",'各会計、関係団体の財政状況及び健全化判断比率'!B12)</f>
        <v/>
      </c>
      <c r="F39" s="407"/>
      <c r="G39" s="407"/>
      <c r="H39" s="407"/>
      <c r="I39" s="407"/>
      <c r="J39" s="407"/>
      <c r="K39" s="407"/>
      <c r="L39" s="407"/>
      <c r="M39" s="407"/>
      <c r="N39" s="407"/>
      <c r="O39" s="407"/>
      <c r="P39" s="407"/>
      <c r="Q39" s="407"/>
      <c r="R39" s="407"/>
      <c r="S39" s="407"/>
      <c r="T39" s="178"/>
      <c r="U39" s="406" t="str">
        <f t="shared" si="4"/>
        <v/>
      </c>
      <c r="V39" s="406"/>
      <c r="W39" s="407"/>
      <c r="X39" s="407"/>
      <c r="Y39" s="407"/>
      <c r="Z39" s="407"/>
      <c r="AA39" s="407"/>
      <c r="AB39" s="407"/>
      <c r="AC39" s="407"/>
      <c r="AD39" s="407"/>
      <c r="AE39" s="407"/>
      <c r="AF39" s="407"/>
      <c r="AG39" s="407"/>
      <c r="AH39" s="407"/>
      <c r="AI39" s="407"/>
      <c r="AJ39" s="407"/>
      <c r="AK39" s="407"/>
      <c r="AL39" s="178"/>
      <c r="AM39" s="406" t="str">
        <f t="shared" si="0"/>
        <v/>
      </c>
      <c r="AN39" s="406"/>
      <c r="AO39" s="407"/>
      <c r="AP39" s="407"/>
      <c r="AQ39" s="407"/>
      <c r="AR39" s="407"/>
      <c r="AS39" s="407"/>
      <c r="AT39" s="407"/>
      <c r="AU39" s="407"/>
      <c r="AV39" s="407"/>
      <c r="AW39" s="407"/>
      <c r="AX39" s="407"/>
      <c r="AY39" s="407"/>
      <c r="AZ39" s="407"/>
      <c r="BA39" s="407"/>
      <c r="BB39" s="407"/>
      <c r="BC39" s="407"/>
      <c r="BD39" s="178"/>
      <c r="BE39" s="406" t="str">
        <f t="shared" si="1"/>
        <v/>
      </c>
      <c r="BF39" s="406"/>
      <c r="BG39" s="407"/>
      <c r="BH39" s="407"/>
      <c r="BI39" s="407"/>
      <c r="BJ39" s="407"/>
      <c r="BK39" s="407"/>
      <c r="BL39" s="407"/>
      <c r="BM39" s="407"/>
      <c r="BN39" s="407"/>
      <c r="BO39" s="407"/>
      <c r="BP39" s="407"/>
      <c r="BQ39" s="407"/>
      <c r="BR39" s="407"/>
      <c r="BS39" s="407"/>
      <c r="BT39" s="407"/>
      <c r="BU39" s="407"/>
      <c r="BV39" s="178"/>
      <c r="BW39" s="406" t="e">
        <f t="shared" si="2"/>
        <v>#VALUE!</v>
      </c>
      <c r="BX39" s="406"/>
      <c r="BY39" s="407" t="str">
        <f>IF('各会計、関係団体の財政状況及び健全化判断比率'!B73="","",'各会計、関係団体の財政状況及び健全化判断比率'!B73)</f>
        <v>（デジタル地図特別会計）</v>
      </c>
      <c r="BZ39" s="407"/>
      <c r="CA39" s="407"/>
      <c r="CB39" s="407"/>
      <c r="CC39" s="407"/>
      <c r="CD39" s="407"/>
      <c r="CE39" s="407"/>
      <c r="CF39" s="407"/>
      <c r="CG39" s="407"/>
      <c r="CH39" s="407"/>
      <c r="CI39" s="407"/>
      <c r="CJ39" s="407"/>
      <c r="CK39" s="407"/>
      <c r="CL39" s="407"/>
      <c r="CM39" s="407"/>
      <c r="CN39" s="178"/>
      <c r="CO39" s="406" t="str">
        <f t="shared" si="3"/>
        <v/>
      </c>
      <c r="CP39" s="406"/>
      <c r="CQ39" s="407" t="str">
        <f>IF('各会計、関係団体の財政状況及び健全化判断比率'!BS12="","",'各会計、関係団体の財政状況及び健全化判断比率'!BS12)</f>
        <v/>
      </c>
      <c r="CR39" s="407"/>
      <c r="CS39" s="407"/>
      <c r="CT39" s="407"/>
      <c r="CU39" s="407"/>
      <c r="CV39" s="407"/>
      <c r="CW39" s="407"/>
      <c r="CX39" s="407"/>
      <c r="CY39" s="407"/>
      <c r="CZ39" s="407"/>
      <c r="DA39" s="407"/>
      <c r="DB39" s="407"/>
      <c r="DC39" s="407"/>
      <c r="DD39" s="407"/>
      <c r="DE39" s="407"/>
      <c r="DG39" s="404" t="str">
        <f>IF('各会計、関係団体の財政状況及び健全化判断比率'!BR12="","",'各会計、関係団体の財政状況及び健全化判断比率'!BR12)</f>
        <v/>
      </c>
      <c r="DH39" s="404"/>
      <c r="DI39" s="205"/>
    </row>
    <row r="40" spans="1:113" ht="32.25" customHeight="1" x14ac:dyDescent="0.15">
      <c r="A40" s="178"/>
      <c r="B40" s="202"/>
      <c r="C40" s="406" t="str">
        <f t="shared" si="5"/>
        <v/>
      </c>
      <c r="D40" s="406"/>
      <c r="E40" s="407" t="str">
        <f>IF('各会計、関係団体の財政状況及び健全化判断比率'!B13="","",'各会計、関係団体の財政状況及び健全化判断比率'!B13)</f>
        <v/>
      </c>
      <c r="F40" s="407"/>
      <c r="G40" s="407"/>
      <c r="H40" s="407"/>
      <c r="I40" s="407"/>
      <c r="J40" s="407"/>
      <c r="K40" s="407"/>
      <c r="L40" s="407"/>
      <c r="M40" s="407"/>
      <c r="N40" s="407"/>
      <c r="O40" s="407"/>
      <c r="P40" s="407"/>
      <c r="Q40" s="407"/>
      <c r="R40" s="407"/>
      <c r="S40" s="407"/>
      <c r="T40" s="178"/>
      <c r="U40" s="406" t="str">
        <f t="shared" si="4"/>
        <v/>
      </c>
      <c r="V40" s="406"/>
      <c r="W40" s="407"/>
      <c r="X40" s="407"/>
      <c r="Y40" s="407"/>
      <c r="Z40" s="407"/>
      <c r="AA40" s="407"/>
      <c r="AB40" s="407"/>
      <c r="AC40" s="407"/>
      <c r="AD40" s="407"/>
      <c r="AE40" s="407"/>
      <c r="AF40" s="407"/>
      <c r="AG40" s="407"/>
      <c r="AH40" s="407"/>
      <c r="AI40" s="407"/>
      <c r="AJ40" s="407"/>
      <c r="AK40" s="407"/>
      <c r="AL40" s="178"/>
      <c r="AM40" s="406" t="str">
        <f t="shared" si="0"/>
        <v/>
      </c>
      <c r="AN40" s="406"/>
      <c r="AO40" s="407"/>
      <c r="AP40" s="407"/>
      <c r="AQ40" s="407"/>
      <c r="AR40" s="407"/>
      <c r="AS40" s="407"/>
      <c r="AT40" s="407"/>
      <c r="AU40" s="407"/>
      <c r="AV40" s="407"/>
      <c r="AW40" s="407"/>
      <c r="AX40" s="407"/>
      <c r="AY40" s="407"/>
      <c r="AZ40" s="407"/>
      <c r="BA40" s="407"/>
      <c r="BB40" s="407"/>
      <c r="BC40" s="407"/>
      <c r="BD40" s="178"/>
      <c r="BE40" s="406" t="str">
        <f t="shared" si="1"/>
        <v/>
      </c>
      <c r="BF40" s="406"/>
      <c r="BG40" s="407"/>
      <c r="BH40" s="407"/>
      <c r="BI40" s="407"/>
      <c r="BJ40" s="407"/>
      <c r="BK40" s="407"/>
      <c r="BL40" s="407"/>
      <c r="BM40" s="407"/>
      <c r="BN40" s="407"/>
      <c r="BO40" s="407"/>
      <c r="BP40" s="407"/>
      <c r="BQ40" s="407"/>
      <c r="BR40" s="407"/>
      <c r="BS40" s="407"/>
      <c r="BT40" s="407"/>
      <c r="BU40" s="407"/>
      <c r="BV40" s="178"/>
      <c r="BW40" s="406" t="e">
        <f t="shared" si="2"/>
        <v>#VALUE!</v>
      </c>
      <c r="BX40" s="406"/>
      <c r="BY40" s="407" t="str">
        <f>IF('各会計、関係団体の財政状況及び健全化判断比率'!B74="","",'各会計、関係団体の財政状況及び健全化判断比率'!B74)</f>
        <v>（共同研修特別会計）</v>
      </c>
      <c r="BZ40" s="407"/>
      <c r="CA40" s="407"/>
      <c r="CB40" s="407"/>
      <c r="CC40" s="407"/>
      <c r="CD40" s="407"/>
      <c r="CE40" s="407"/>
      <c r="CF40" s="407"/>
      <c r="CG40" s="407"/>
      <c r="CH40" s="407"/>
      <c r="CI40" s="407"/>
      <c r="CJ40" s="407"/>
      <c r="CK40" s="407"/>
      <c r="CL40" s="407"/>
      <c r="CM40" s="407"/>
      <c r="CN40" s="178"/>
      <c r="CO40" s="406" t="str">
        <f t="shared" si="3"/>
        <v/>
      </c>
      <c r="CP40" s="406"/>
      <c r="CQ40" s="407" t="str">
        <f>IF('各会計、関係団体の財政状況及び健全化判断比率'!BS13="","",'各会計、関係団体の財政状況及び健全化判断比率'!BS13)</f>
        <v/>
      </c>
      <c r="CR40" s="407"/>
      <c r="CS40" s="407"/>
      <c r="CT40" s="407"/>
      <c r="CU40" s="407"/>
      <c r="CV40" s="407"/>
      <c r="CW40" s="407"/>
      <c r="CX40" s="407"/>
      <c r="CY40" s="407"/>
      <c r="CZ40" s="407"/>
      <c r="DA40" s="407"/>
      <c r="DB40" s="407"/>
      <c r="DC40" s="407"/>
      <c r="DD40" s="407"/>
      <c r="DE40" s="407"/>
      <c r="DG40" s="404" t="str">
        <f>IF('各会計、関係団体の財政状況及び健全化判断比率'!BR13="","",'各会計、関係団体の財政状況及び健全化判断比率'!BR13)</f>
        <v/>
      </c>
      <c r="DH40" s="404"/>
      <c r="DI40" s="205"/>
    </row>
    <row r="41" spans="1:113" ht="32.25" customHeight="1" x14ac:dyDescent="0.15">
      <c r="A41" s="178"/>
      <c r="B41" s="202"/>
      <c r="C41" s="406" t="str">
        <f t="shared" si="5"/>
        <v/>
      </c>
      <c r="D41" s="406"/>
      <c r="E41" s="407" t="str">
        <f>IF('各会計、関係団体の財政状況及び健全化判断比率'!B14="","",'各会計、関係団体の財政状況及び健全化判断比率'!B14)</f>
        <v/>
      </c>
      <c r="F41" s="407"/>
      <c r="G41" s="407"/>
      <c r="H41" s="407"/>
      <c r="I41" s="407"/>
      <c r="J41" s="407"/>
      <c r="K41" s="407"/>
      <c r="L41" s="407"/>
      <c r="M41" s="407"/>
      <c r="N41" s="407"/>
      <c r="O41" s="407"/>
      <c r="P41" s="407"/>
      <c r="Q41" s="407"/>
      <c r="R41" s="407"/>
      <c r="S41" s="407"/>
      <c r="T41" s="178"/>
      <c r="U41" s="406" t="str">
        <f t="shared" si="4"/>
        <v/>
      </c>
      <c r="V41" s="406"/>
      <c r="W41" s="407"/>
      <c r="X41" s="407"/>
      <c r="Y41" s="407"/>
      <c r="Z41" s="407"/>
      <c r="AA41" s="407"/>
      <c r="AB41" s="407"/>
      <c r="AC41" s="407"/>
      <c r="AD41" s="407"/>
      <c r="AE41" s="407"/>
      <c r="AF41" s="407"/>
      <c r="AG41" s="407"/>
      <c r="AH41" s="407"/>
      <c r="AI41" s="407"/>
      <c r="AJ41" s="407"/>
      <c r="AK41" s="407"/>
      <c r="AL41" s="178"/>
      <c r="AM41" s="406" t="str">
        <f t="shared" si="0"/>
        <v/>
      </c>
      <c r="AN41" s="406"/>
      <c r="AO41" s="407"/>
      <c r="AP41" s="407"/>
      <c r="AQ41" s="407"/>
      <c r="AR41" s="407"/>
      <c r="AS41" s="407"/>
      <c r="AT41" s="407"/>
      <c r="AU41" s="407"/>
      <c r="AV41" s="407"/>
      <c r="AW41" s="407"/>
      <c r="AX41" s="407"/>
      <c r="AY41" s="407"/>
      <c r="AZ41" s="407"/>
      <c r="BA41" s="407"/>
      <c r="BB41" s="407"/>
      <c r="BC41" s="407"/>
      <c r="BD41" s="178"/>
      <c r="BE41" s="406" t="str">
        <f t="shared" si="1"/>
        <v/>
      </c>
      <c r="BF41" s="406"/>
      <c r="BG41" s="407"/>
      <c r="BH41" s="407"/>
      <c r="BI41" s="407"/>
      <c r="BJ41" s="407"/>
      <c r="BK41" s="407"/>
      <c r="BL41" s="407"/>
      <c r="BM41" s="407"/>
      <c r="BN41" s="407"/>
      <c r="BO41" s="407"/>
      <c r="BP41" s="407"/>
      <c r="BQ41" s="407"/>
      <c r="BR41" s="407"/>
      <c r="BS41" s="407"/>
      <c r="BT41" s="407"/>
      <c r="BU41" s="407"/>
      <c r="BV41" s="178"/>
      <c r="BW41" s="406" t="e">
        <f t="shared" si="2"/>
        <v>#VALUE!</v>
      </c>
      <c r="BX41" s="406"/>
      <c r="BY41" s="407" t="str">
        <f>IF('各会計、関係団体の財政状況及び健全化判断比率'!B75="","",'各会計、関係団体の財政状況及び健全化判断比率'!B75)</f>
        <v>（物品特別会計）</v>
      </c>
      <c r="BZ41" s="407"/>
      <c r="CA41" s="407"/>
      <c r="CB41" s="407"/>
      <c r="CC41" s="407"/>
      <c r="CD41" s="407"/>
      <c r="CE41" s="407"/>
      <c r="CF41" s="407"/>
      <c r="CG41" s="407"/>
      <c r="CH41" s="407"/>
      <c r="CI41" s="407"/>
      <c r="CJ41" s="407"/>
      <c r="CK41" s="407"/>
      <c r="CL41" s="407"/>
      <c r="CM41" s="407"/>
      <c r="CN41" s="178"/>
      <c r="CO41" s="406" t="str">
        <f t="shared" si="3"/>
        <v/>
      </c>
      <c r="CP41" s="406"/>
      <c r="CQ41" s="407" t="str">
        <f>IF('各会計、関係団体の財政状況及び健全化判断比率'!BS14="","",'各会計、関係団体の財政状況及び健全化判断比率'!BS14)</f>
        <v/>
      </c>
      <c r="CR41" s="407"/>
      <c r="CS41" s="407"/>
      <c r="CT41" s="407"/>
      <c r="CU41" s="407"/>
      <c r="CV41" s="407"/>
      <c r="CW41" s="407"/>
      <c r="CX41" s="407"/>
      <c r="CY41" s="407"/>
      <c r="CZ41" s="407"/>
      <c r="DA41" s="407"/>
      <c r="DB41" s="407"/>
      <c r="DC41" s="407"/>
      <c r="DD41" s="407"/>
      <c r="DE41" s="407"/>
      <c r="DG41" s="404" t="str">
        <f>IF('各会計、関係団体の財政状況及び健全化判断比率'!BR14="","",'各会計、関係団体の財政状況及び健全化判断比率'!BR14)</f>
        <v/>
      </c>
      <c r="DH41" s="404"/>
      <c r="DI41" s="205"/>
    </row>
    <row r="42" spans="1:113" ht="32.25" customHeight="1" x14ac:dyDescent="0.15">
      <c r="B42" s="202"/>
      <c r="C42" s="406" t="str">
        <f t="shared" si="5"/>
        <v/>
      </c>
      <c r="D42" s="406"/>
      <c r="E42" s="407" t="str">
        <f>IF('各会計、関係団体の財政状況及び健全化判断比率'!B15="","",'各会計、関係団体の財政状況及び健全化判断比率'!B15)</f>
        <v/>
      </c>
      <c r="F42" s="407"/>
      <c r="G42" s="407"/>
      <c r="H42" s="407"/>
      <c r="I42" s="407"/>
      <c r="J42" s="407"/>
      <c r="K42" s="407"/>
      <c r="L42" s="407"/>
      <c r="M42" s="407"/>
      <c r="N42" s="407"/>
      <c r="O42" s="407"/>
      <c r="P42" s="407"/>
      <c r="Q42" s="407"/>
      <c r="R42" s="407"/>
      <c r="S42" s="407"/>
      <c r="T42" s="178"/>
      <c r="U42" s="406" t="str">
        <f t="shared" si="4"/>
        <v/>
      </c>
      <c r="V42" s="406"/>
      <c r="W42" s="407"/>
      <c r="X42" s="407"/>
      <c r="Y42" s="407"/>
      <c r="Z42" s="407"/>
      <c r="AA42" s="407"/>
      <c r="AB42" s="407"/>
      <c r="AC42" s="407"/>
      <c r="AD42" s="407"/>
      <c r="AE42" s="407"/>
      <c r="AF42" s="407"/>
      <c r="AG42" s="407"/>
      <c r="AH42" s="407"/>
      <c r="AI42" s="407"/>
      <c r="AJ42" s="407"/>
      <c r="AK42" s="407"/>
      <c r="AL42" s="178"/>
      <c r="AM42" s="406" t="str">
        <f t="shared" si="0"/>
        <v/>
      </c>
      <c r="AN42" s="406"/>
      <c r="AO42" s="407"/>
      <c r="AP42" s="407"/>
      <c r="AQ42" s="407"/>
      <c r="AR42" s="407"/>
      <c r="AS42" s="407"/>
      <c r="AT42" s="407"/>
      <c r="AU42" s="407"/>
      <c r="AV42" s="407"/>
      <c r="AW42" s="407"/>
      <c r="AX42" s="407"/>
      <c r="AY42" s="407"/>
      <c r="AZ42" s="407"/>
      <c r="BA42" s="407"/>
      <c r="BB42" s="407"/>
      <c r="BC42" s="407"/>
      <c r="BD42" s="178"/>
      <c r="BE42" s="406" t="str">
        <f t="shared" si="1"/>
        <v/>
      </c>
      <c r="BF42" s="406"/>
      <c r="BG42" s="407"/>
      <c r="BH42" s="407"/>
      <c r="BI42" s="407"/>
      <c r="BJ42" s="407"/>
      <c r="BK42" s="407"/>
      <c r="BL42" s="407"/>
      <c r="BM42" s="407"/>
      <c r="BN42" s="407"/>
      <c r="BO42" s="407"/>
      <c r="BP42" s="407"/>
      <c r="BQ42" s="407"/>
      <c r="BR42" s="407"/>
      <c r="BS42" s="407"/>
      <c r="BT42" s="407"/>
      <c r="BU42" s="407"/>
      <c r="BV42" s="178"/>
      <c r="BW42" s="406" t="e">
        <f t="shared" si="2"/>
        <v>#VALUE!</v>
      </c>
      <c r="BX42" s="406"/>
      <c r="BY42" s="407" t="str">
        <f>IF('各会計、関係団体の財政状況及び健全化判断比率'!B76="","",'各会計、関係団体の財政状況及び健全化判断比率'!B76)</f>
        <v>（公平委員会特別会計）</v>
      </c>
      <c r="BZ42" s="407"/>
      <c r="CA42" s="407"/>
      <c r="CB42" s="407"/>
      <c r="CC42" s="407"/>
      <c r="CD42" s="407"/>
      <c r="CE42" s="407"/>
      <c r="CF42" s="407"/>
      <c r="CG42" s="407"/>
      <c r="CH42" s="407"/>
      <c r="CI42" s="407"/>
      <c r="CJ42" s="407"/>
      <c r="CK42" s="407"/>
      <c r="CL42" s="407"/>
      <c r="CM42" s="407"/>
      <c r="CN42" s="178"/>
      <c r="CO42" s="406" t="str">
        <f t="shared" si="3"/>
        <v/>
      </c>
      <c r="CP42" s="406"/>
      <c r="CQ42" s="407" t="str">
        <f>IF('各会計、関係団体の財政状況及び健全化判断比率'!BS15="","",'各会計、関係団体の財政状況及び健全化判断比率'!BS15)</f>
        <v/>
      </c>
      <c r="CR42" s="407"/>
      <c r="CS42" s="407"/>
      <c r="CT42" s="407"/>
      <c r="CU42" s="407"/>
      <c r="CV42" s="407"/>
      <c r="CW42" s="407"/>
      <c r="CX42" s="407"/>
      <c r="CY42" s="407"/>
      <c r="CZ42" s="407"/>
      <c r="DA42" s="407"/>
      <c r="DB42" s="407"/>
      <c r="DC42" s="407"/>
      <c r="DD42" s="407"/>
      <c r="DE42" s="407"/>
      <c r="DG42" s="404" t="str">
        <f>IF('各会計、関係団体の財政状況及び健全化判断比率'!BR15="","",'各会計、関係団体の財政状況及び健全化判断比率'!BR15)</f>
        <v/>
      </c>
      <c r="DH42" s="404"/>
      <c r="DI42" s="205"/>
    </row>
    <row r="43" spans="1:113" ht="32.25" customHeight="1" x14ac:dyDescent="0.15">
      <c r="B43" s="202"/>
      <c r="C43" s="406" t="str">
        <f t="shared" si="5"/>
        <v/>
      </c>
      <c r="D43" s="406"/>
      <c r="E43" s="407" t="str">
        <f>IF('各会計、関係団体の財政状況及び健全化判断比率'!B16="","",'各会計、関係団体の財政状況及び健全化判断比率'!B16)</f>
        <v/>
      </c>
      <c r="F43" s="407"/>
      <c r="G43" s="407"/>
      <c r="H43" s="407"/>
      <c r="I43" s="407"/>
      <c r="J43" s="407"/>
      <c r="K43" s="407"/>
      <c r="L43" s="407"/>
      <c r="M43" s="407"/>
      <c r="N43" s="407"/>
      <c r="O43" s="407"/>
      <c r="P43" s="407"/>
      <c r="Q43" s="407"/>
      <c r="R43" s="407"/>
      <c r="S43" s="407"/>
      <c r="T43" s="178"/>
      <c r="U43" s="406" t="str">
        <f t="shared" si="4"/>
        <v/>
      </c>
      <c r="V43" s="406"/>
      <c r="W43" s="407"/>
      <c r="X43" s="407"/>
      <c r="Y43" s="407"/>
      <c r="Z43" s="407"/>
      <c r="AA43" s="407"/>
      <c r="AB43" s="407"/>
      <c r="AC43" s="407"/>
      <c r="AD43" s="407"/>
      <c r="AE43" s="407"/>
      <c r="AF43" s="407"/>
      <c r="AG43" s="407"/>
      <c r="AH43" s="407"/>
      <c r="AI43" s="407"/>
      <c r="AJ43" s="407"/>
      <c r="AK43" s="407"/>
      <c r="AL43" s="178"/>
      <c r="AM43" s="406" t="str">
        <f t="shared" si="0"/>
        <v/>
      </c>
      <c r="AN43" s="406"/>
      <c r="AO43" s="407"/>
      <c r="AP43" s="407"/>
      <c r="AQ43" s="407"/>
      <c r="AR43" s="407"/>
      <c r="AS43" s="407"/>
      <c r="AT43" s="407"/>
      <c r="AU43" s="407"/>
      <c r="AV43" s="407"/>
      <c r="AW43" s="407"/>
      <c r="AX43" s="407"/>
      <c r="AY43" s="407"/>
      <c r="AZ43" s="407"/>
      <c r="BA43" s="407"/>
      <c r="BB43" s="407"/>
      <c r="BC43" s="407"/>
      <c r="BD43" s="178"/>
      <c r="BE43" s="406" t="str">
        <f t="shared" si="1"/>
        <v/>
      </c>
      <c r="BF43" s="406"/>
      <c r="BG43" s="407"/>
      <c r="BH43" s="407"/>
      <c r="BI43" s="407"/>
      <c r="BJ43" s="407"/>
      <c r="BK43" s="407"/>
      <c r="BL43" s="407"/>
      <c r="BM43" s="407"/>
      <c r="BN43" s="407"/>
      <c r="BO43" s="407"/>
      <c r="BP43" s="407"/>
      <c r="BQ43" s="407"/>
      <c r="BR43" s="407"/>
      <c r="BS43" s="407"/>
      <c r="BT43" s="407"/>
      <c r="BU43" s="407"/>
      <c r="BV43" s="178"/>
      <c r="BW43" s="406" t="e">
        <f t="shared" si="2"/>
        <v>#VALUE!</v>
      </c>
      <c r="BX43" s="406"/>
      <c r="BY43" s="407" t="str">
        <f>IF('各会計、関係団体の財政状況及び健全化判断比率'!B77="","",'各会計、関係団体の財政状況及び健全化判断比率'!B77)</f>
        <v>（消防救急無線特別会計）</v>
      </c>
      <c r="BZ43" s="407"/>
      <c r="CA43" s="407"/>
      <c r="CB43" s="407"/>
      <c r="CC43" s="407"/>
      <c r="CD43" s="407"/>
      <c r="CE43" s="407"/>
      <c r="CF43" s="407"/>
      <c r="CG43" s="407"/>
      <c r="CH43" s="407"/>
      <c r="CI43" s="407"/>
      <c r="CJ43" s="407"/>
      <c r="CK43" s="407"/>
      <c r="CL43" s="407"/>
      <c r="CM43" s="407"/>
      <c r="CN43" s="178"/>
      <c r="CO43" s="406" t="str">
        <f t="shared" si="3"/>
        <v/>
      </c>
      <c r="CP43" s="406"/>
      <c r="CQ43" s="407" t="str">
        <f>IF('各会計、関係団体の財政状況及び健全化判断比率'!BS16="","",'各会計、関係団体の財政状況及び健全化判断比率'!BS16)</f>
        <v/>
      </c>
      <c r="CR43" s="407"/>
      <c r="CS43" s="407"/>
      <c r="CT43" s="407"/>
      <c r="CU43" s="407"/>
      <c r="CV43" s="407"/>
      <c r="CW43" s="407"/>
      <c r="CX43" s="407"/>
      <c r="CY43" s="407"/>
      <c r="CZ43" s="407"/>
      <c r="DA43" s="407"/>
      <c r="DB43" s="407"/>
      <c r="DC43" s="407"/>
      <c r="DD43" s="407"/>
      <c r="DE43" s="407"/>
      <c r="DG43" s="404" t="str">
        <f>IF('各会計、関係団体の財政状況及び健全化判断比率'!BR16="","",'各会計、関係団体の財政状況及び健全化判断比率'!BR16)</f>
        <v/>
      </c>
      <c r="DH43" s="404"/>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206</v>
      </c>
      <c r="E46" s="403" t="s">
        <v>207</v>
      </c>
      <c r="F46" s="403"/>
      <c r="G46" s="403"/>
      <c r="H46" s="403"/>
      <c r="I46" s="403"/>
      <c r="J46" s="403"/>
      <c r="K46" s="403"/>
      <c r="L46" s="403"/>
      <c r="M46" s="403"/>
      <c r="N46" s="403"/>
      <c r="O46" s="403"/>
      <c r="P46" s="403"/>
      <c r="Q46" s="403"/>
      <c r="R46" s="403"/>
      <c r="S46" s="403"/>
      <c r="T46" s="403"/>
      <c r="U46" s="403"/>
      <c r="V46" s="403"/>
      <c r="W46" s="403"/>
      <c r="X46" s="403"/>
      <c r="Y46" s="403"/>
      <c r="Z46" s="403"/>
      <c r="AA46" s="403"/>
      <c r="AB46" s="403"/>
      <c r="AC46" s="403"/>
      <c r="AD46" s="403"/>
      <c r="AE46" s="403"/>
      <c r="AF46" s="403"/>
      <c r="AG46" s="403"/>
      <c r="AH46" s="403"/>
      <c r="AI46" s="403"/>
      <c r="AJ46" s="403"/>
      <c r="AK46" s="403"/>
      <c r="AL46" s="403"/>
      <c r="AM46" s="403"/>
      <c r="AN46" s="403"/>
      <c r="AO46" s="403"/>
      <c r="AP46" s="403"/>
      <c r="AQ46" s="403"/>
      <c r="AR46" s="403"/>
      <c r="AS46" s="403"/>
      <c r="AT46" s="403"/>
      <c r="AU46" s="403"/>
      <c r="AV46" s="403"/>
      <c r="AW46" s="403"/>
      <c r="AX46" s="403"/>
      <c r="AY46" s="403"/>
      <c r="AZ46" s="403"/>
      <c r="BA46" s="403"/>
      <c r="BB46" s="403"/>
      <c r="BC46" s="403"/>
      <c r="BD46" s="403"/>
      <c r="BE46" s="403"/>
      <c r="BF46" s="403"/>
      <c r="BG46" s="403"/>
      <c r="BH46" s="403"/>
      <c r="BI46" s="403"/>
      <c r="BJ46" s="403"/>
      <c r="BK46" s="403"/>
      <c r="BL46" s="403"/>
      <c r="BM46" s="403"/>
      <c r="BN46" s="403"/>
      <c r="BO46" s="403"/>
      <c r="BP46" s="403"/>
      <c r="BQ46" s="403"/>
      <c r="BR46" s="403"/>
      <c r="BS46" s="403"/>
      <c r="BT46" s="403"/>
      <c r="BU46" s="403"/>
      <c r="BV46" s="403"/>
      <c r="BW46" s="403"/>
      <c r="BX46" s="403"/>
      <c r="BY46" s="403"/>
      <c r="BZ46" s="403"/>
      <c r="CA46" s="403"/>
      <c r="CB46" s="403"/>
      <c r="CC46" s="403"/>
      <c r="CD46" s="403"/>
      <c r="CE46" s="403"/>
      <c r="CF46" s="403"/>
      <c r="CG46" s="403"/>
      <c r="CH46" s="403"/>
      <c r="CI46" s="403"/>
      <c r="CJ46" s="403"/>
      <c r="CK46" s="403"/>
      <c r="CL46" s="403"/>
      <c r="CM46" s="403"/>
      <c r="CN46" s="403"/>
      <c r="CO46" s="403"/>
      <c r="CP46" s="403"/>
      <c r="CQ46" s="403"/>
      <c r="CR46" s="403"/>
      <c r="CS46" s="403"/>
      <c r="CT46" s="403"/>
      <c r="CU46" s="403"/>
      <c r="CV46" s="403"/>
      <c r="CW46" s="403"/>
      <c r="CX46" s="403"/>
      <c r="CY46" s="403"/>
      <c r="CZ46" s="403"/>
      <c r="DA46" s="403"/>
      <c r="DB46" s="403"/>
      <c r="DC46" s="403"/>
      <c r="DD46" s="403"/>
      <c r="DE46" s="403"/>
      <c r="DF46" s="403"/>
      <c r="DG46" s="403"/>
      <c r="DH46" s="403"/>
      <c r="DI46" s="403"/>
    </row>
    <row r="47" spans="1:113" x14ac:dyDescent="0.15">
      <c r="E47" s="403" t="s">
        <v>208</v>
      </c>
      <c r="F47" s="403"/>
      <c r="G47" s="403"/>
      <c r="H47" s="403"/>
      <c r="I47" s="403"/>
      <c r="J47" s="403"/>
      <c r="K47" s="403"/>
      <c r="L47" s="403"/>
      <c r="M47" s="403"/>
      <c r="N47" s="403"/>
      <c r="O47" s="403"/>
      <c r="P47" s="403"/>
      <c r="Q47" s="403"/>
      <c r="R47" s="403"/>
      <c r="S47" s="403"/>
      <c r="T47" s="403"/>
      <c r="U47" s="403"/>
      <c r="V47" s="403"/>
      <c r="W47" s="403"/>
      <c r="X47" s="403"/>
      <c r="Y47" s="403"/>
      <c r="Z47" s="403"/>
      <c r="AA47" s="403"/>
      <c r="AB47" s="403"/>
      <c r="AC47" s="403"/>
      <c r="AD47" s="403"/>
      <c r="AE47" s="403"/>
      <c r="AF47" s="403"/>
      <c r="AG47" s="403"/>
      <c r="AH47" s="403"/>
      <c r="AI47" s="403"/>
      <c r="AJ47" s="403"/>
      <c r="AK47" s="403"/>
      <c r="AL47" s="403"/>
      <c r="AM47" s="403"/>
      <c r="AN47" s="403"/>
      <c r="AO47" s="403"/>
      <c r="AP47" s="403"/>
      <c r="AQ47" s="403"/>
      <c r="AR47" s="403"/>
      <c r="AS47" s="403"/>
      <c r="AT47" s="403"/>
      <c r="AU47" s="403"/>
      <c r="AV47" s="403"/>
      <c r="AW47" s="403"/>
      <c r="AX47" s="403"/>
      <c r="AY47" s="403"/>
      <c r="AZ47" s="403"/>
      <c r="BA47" s="403"/>
      <c r="BB47" s="403"/>
      <c r="BC47" s="403"/>
      <c r="BD47" s="403"/>
      <c r="BE47" s="403"/>
      <c r="BF47" s="403"/>
      <c r="BG47" s="403"/>
      <c r="BH47" s="403"/>
      <c r="BI47" s="403"/>
      <c r="BJ47" s="403"/>
      <c r="BK47" s="403"/>
      <c r="BL47" s="403"/>
      <c r="BM47" s="403"/>
      <c r="BN47" s="403"/>
      <c r="BO47" s="403"/>
      <c r="BP47" s="403"/>
      <c r="BQ47" s="403"/>
      <c r="BR47" s="403"/>
      <c r="BS47" s="403"/>
      <c r="BT47" s="403"/>
      <c r="BU47" s="403"/>
      <c r="BV47" s="403"/>
      <c r="BW47" s="403"/>
      <c r="BX47" s="403"/>
      <c r="BY47" s="403"/>
      <c r="BZ47" s="403"/>
      <c r="CA47" s="403"/>
      <c r="CB47" s="403"/>
      <c r="CC47" s="403"/>
      <c r="CD47" s="403"/>
      <c r="CE47" s="403"/>
      <c r="CF47" s="403"/>
      <c r="CG47" s="403"/>
      <c r="CH47" s="403"/>
      <c r="CI47" s="403"/>
      <c r="CJ47" s="403"/>
      <c r="CK47" s="403"/>
      <c r="CL47" s="403"/>
      <c r="CM47" s="403"/>
      <c r="CN47" s="403"/>
      <c r="CO47" s="403"/>
      <c r="CP47" s="403"/>
      <c r="CQ47" s="403"/>
      <c r="CR47" s="403"/>
      <c r="CS47" s="403"/>
      <c r="CT47" s="403"/>
      <c r="CU47" s="403"/>
      <c r="CV47" s="403"/>
      <c r="CW47" s="403"/>
      <c r="CX47" s="403"/>
      <c r="CY47" s="403"/>
      <c r="CZ47" s="403"/>
      <c r="DA47" s="403"/>
      <c r="DB47" s="403"/>
      <c r="DC47" s="403"/>
      <c r="DD47" s="403"/>
      <c r="DE47" s="403"/>
      <c r="DF47" s="403"/>
      <c r="DG47" s="403"/>
      <c r="DH47" s="403"/>
      <c r="DI47" s="403"/>
    </row>
    <row r="48" spans="1:113" x14ac:dyDescent="0.15">
      <c r="E48" s="403" t="s">
        <v>209</v>
      </c>
      <c r="F48" s="403"/>
      <c r="G48" s="403"/>
      <c r="H48" s="403"/>
      <c r="I48" s="403"/>
      <c r="J48" s="403"/>
      <c r="K48" s="403"/>
      <c r="L48" s="403"/>
      <c r="M48" s="403"/>
      <c r="N48" s="403"/>
      <c r="O48" s="403"/>
      <c r="P48" s="403"/>
      <c r="Q48" s="403"/>
      <c r="R48" s="403"/>
      <c r="S48" s="403"/>
      <c r="T48" s="403"/>
      <c r="U48" s="403"/>
      <c r="V48" s="403"/>
      <c r="W48" s="403"/>
      <c r="X48" s="403"/>
      <c r="Y48" s="403"/>
      <c r="Z48" s="403"/>
      <c r="AA48" s="403"/>
      <c r="AB48" s="403"/>
      <c r="AC48" s="403"/>
      <c r="AD48" s="403"/>
      <c r="AE48" s="403"/>
      <c r="AF48" s="403"/>
      <c r="AG48" s="403"/>
      <c r="AH48" s="403"/>
      <c r="AI48" s="403"/>
      <c r="AJ48" s="403"/>
      <c r="AK48" s="403"/>
      <c r="AL48" s="403"/>
      <c r="AM48" s="403"/>
      <c r="AN48" s="403"/>
      <c r="AO48" s="403"/>
      <c r="AP48" s="403"/>
      <c r="AQ48" s="403"/>
      <c r="AR48" s="403"/>
      <c r="AS48" s="403"/>
      <c r="AT48" s="403"/>
      <c r="AU48" s="403"/>
      <c r="AV48" s="403"/>
      <c r="AW48" s="403"/>
      <c r="AX48" s="403"/>
      <c r="AY48" s="403"/>
      <c r="AZ48" s="403"/>
      <c r="BA48" s="403"/>
      <c r="BB48" s="403"/>
      <c r="BC48" s="403"/>
      <c r="BD48" s="403"/>
      <c r="BE48" s="403"/>
      <c r="BF48" s="403"/>
      <c r="BG48" s="403"/>
      <c r="BH48" s="403"/>
      <c r="BI48" s="403"/>
      <c r="BJ48" s="403"/>
      <c r="BK48" s="403"/>
      <c r="BL48" s="403"/>
      <c r="BM48" s="403"/>
      <c r="BN48" s="403"/>
      <c r="BO48" s="403"/>
      <c r="BP48" s="403"/>
      <c r="BQ48" s="403"/>
      <c r="BR48" s="403"/>
      <c r="BS48" s="403"/>
      <c r="BT48" s="403"/>
      <c r="BU48" s="403"/>
      <c r="BV48" s="403"/>
      <c r="BW48" s="403"/>
      <c r="BX48" s="403"/>
      <c r="BY48" s="403"/>
      <c r="BZ48" s="403"/>
      <c r="CA48" s="403"/>
      <c r="CB48" s="403"/>
      <c r="CC48" s="403"/>
      <c r="CD48" s="403"/>
      <c r="CE48" s="403"/>
      <c r="CF48" s="403"/>
      <c r="CG48" s="403"/>
      <c r="CH48" s="403"/>
      <c r="CI48" s="403"/>
      <c r="CJ48" s="403"/>
      <c r="CK48" s="403"/>
      <c r="CL48" s="403"/>
      <c r="CM48" s="403"/>
      <c r="CN48" s="403"/>
      <c r="CO48" s="403"/>
      <c r="CP48" s="403"/>
      <c r="CQ48" s="403"/>
      <c r="CR48" s="403"/>
      <c r="CS48" s="403"/>
      <c r="CT48" s="403"/>
      <c r="CU48" s="403"/>
      <c r="CV48" s="403"/>
      <c r="CW48" s="403"/>
      <c r="CX48" s="403"/>
      <c r="CY48" s="403"/>
      <c r="CZ48" s="403"/>
      <c r="DA48" s="403"/>
      <c r="DB48" s="403"/>
      <c r="DC48" s="403"/>
      <c r="DD48" s="403"/>
      <c r="DE48" s="403"/>
      <c r="DF48" s="403"/>
      <c r="DG48" s="403"/>
      <c r="DH48" s="403"/>
      <c r="DI48" s="403"/>
    </row>
    <row r="49" spans="5:113" x14ac:dyDescent="0.15">
      <c r="E49" s="405" t="s">
        <v>210</v>
      </c>
      <c r="F49" s="405"/>
      <c r="G49" s="405"/>
      <c r="H49" s="405"/>
      <c r="I49" s="405"/>
      <c r="J49" s="405"/>
      <c r="K49" s="405"/>
      <c r="L49" s="405"/>
      <c r="M49" s="405"/>
      <c r="N49" s="405"/>
      <c r="O49" s="405"/>
      <c r="P49" s="405"/>
      <c r="Q49" s="405"/>
      <c r="R49" s="405"/>
      <c r="S49" s="405"/>
      <c r="T49" s="405"/>
      <c r="U49" s="405"/>
      <c r="V49" s="405"/>
      <c r="W49" s="405"/>
      <c r="X49" s="405"/>
      <c r="Y49" s="405"/>
      <c r="Z49" s="405"/>
      <c r="AA49" s="405"/>
      <c r="AB49" s="405"/>
      <c r="AC49" s="405"/>
      <c r="AD49" s="405"/>
      <c r="AE49" s="405"/>
      <c r="AF49" s="405"/>
      <c r="AG49" s="405"/>
      <c r="AH49" s="405"/>
      <c r="AI49" s="405"/>
      <c r="AJ49" s="405"/>
      <c r="AK49" s="405"/>
      <c r="AL49" s="405"/>
      <c r="AM49" s="405"/>
      <c r="AN49" s="405"/>
      <c r="AO49" s="405"/>
      <c r="AP49" s="405"/>
      <c r="AQ49" s="405"/>
      <c r="AR49" s="405"/>
      <c r="AS49" s="405"/>
      <c r="AT49" s="405"/>
      <c r="AU49" s="405"/>
      <c r="AV49" s="405"/>
      <c r="AW49" s="405"/>
      <c r="AX49" s="405"/>
      <c r="AY49" s="405"/>
      <c r="AZ49" s="405"/>
      <c r="BA49" s="405"/>
      <c r="BB49" s="405"/>
      <c r="BC49" s="405"/>
      <c r="BD49" s="405"/>
      <c r="BE49" s="405"/>
      <c r="BF49" s="405"/>
      <c r="BG49" s="405"/>
      <c r="BH49" s="405"/>
      <c r="BI49" s="405"/>
      <c r="BJ49" s="405"/>
      <c r="BK49" s="405"/>
      <c r="BL49" s="405"/>
      <c r="BM49" s="405"/>
      <c r="BN49" s="405"/>
      <c r="BO49" s="405"/>
      <c r="BP49" s="405"/>
      <c r="BQ49" s="405"/>
      <c r="BR49" s="405"/>
      <c r="BS49" s="405"/>
      <c r="BT49" s="405"/>
      <c r="BU49" s="405"/>
      <c r="BV49" s="405"/>
      <c r="BW49" s="405"/>
      <c r="BX49" s="405"/>
      <c r="BY49" s="405"/>
      <c r="BZ49" s="405"/>
      <c r="CA49" s="405"/>
      <c r="CB49" s="405"/>
      <c r="CC49" s="405"/>
      <c r="CD49" s="405"/>
      <c r="CE49" s="405"/>
      <c r="CF49" s="405"/>
      <c r="CG49" s="405"/>
      <c r="CH49" s="405"/>
      <c r="CI49" s="405"/>
      <c r="CJ49" s="405"/>
      <c r="CK49" s="405"/>
      <c r="CL49" s="405"/>
      <c r="CM49" s="405"/>
      <c r="CN49" s="405"/>
      <c r="CO49" s="405"/>
      <c r="CP49" s="405"/>
      <c r="CQ49" s="405"/>
      <c r="CR49" s="405"/>
      <c r="CS49" s="405"/>
      <c r="CT49" s="405"/>
      <c r="CU49" s="405"/>
      <c r="CV49" s="405"/>
      <c r="CW49" s="405"/>
      <c r="CX49" s="405"/>
      <c r="CY49" s="405"/>
      <c r="CZ49" s="405"/>
      <c r="DA49" s="405"/>
      <c r="DB49" s="405"/>
      <c r="DC49" s="405"/>
      <c r="DD49" s="405"/>
      <c r="DE49" s="405"/>
      <c r="DF49" s="405"/>
      <c r="DG49" s="405"/>
      <c r="DH49" s="405"/>
      <c r="DI49" s="405"/>
    </row>
    <row r="50" spans="5:113" x14ac:dyDescent="0.15">
      <c r="E50" s="403" t="s">
        <v>211</v>
      </c>
      <c r="F50" s="403"/>
      <c r="G50" s="403"/>
      <c r="H50" s="403"/>
      <c r="I50" s="403"/>
      <c r="J50" s="403"/>
      <c r="K50" s="403"/>
      <c r="L50" s="403"/>
      <c r="M50" s="403"/>
      <c r="N50" s="403"/>
      <c r="O50" s="403"/>
      <c r="P50" s="403"/>
      <c r="Q50" s="403"/>
      <c r="R50" s="403"/>
      <c r="S50" s="403"/>
      <c r="T50" s="403"/>
      <c r="U50" s="403"/>
      <c r="V50" s="403"/>
      <c r="W50" s="403"/>
      <c r="X50" s="403"/>
      <c r="Y50" s="403"/>
      <c r="Z50" s="403"/>
      <c r="AA50" s="403"/>
      <c r="AB50" s="403"/>
      <c r="AC50" s="403"/>
      <c r="AD50" s="403"/>
      <c r="AE50" s="403"/>
      <c r="AF50" s="403"/>
      <c r="AG50" s="403"/>
      <c r="AH50" s="403"/>
      <c r="AI50" s="403"/>
      <c r="AJ50" s="403"/>
      <c r="AK50" s="403"/>
      <c r="AL50" s="403"/>
      <c r="AM50" s="403"/>
      <c r="AN50" s="403"/>
      <c r="AO50" s="403"/>
      <c r="AP50" s="403"/>
      <c r="AQ50" s="403"/>
      <c r="AR50" s="403"/>
      <c r="AS50" s="403"/>
      <c r="AT50" s="403"/>
      <c r="AU50" s="403"/>
      <c r="AV50" s="403"/>
      <c r="AW50" s="403"/>
      <c r="AX50" s="403"/>
      <c r="AY50" s="403"/>
      <c r="AZ50" s="403"/>
      <c r="BA50" s="403"/>
      <c r="BB50" s="403"/>
      <c r="BC50" s="403"/>
      <c r="BD50" s="403"/>
      <c r="BE50" s="403"/>
      <c r="BF50" s="403"/>
      <c r="BG50" s="403"/>
      <c r="BH50" s="403"/>
      <c r="BI50" s="403"/>
      <c r="BJ50" s="403"/>
      <c r="BK50" s="403"/>
      <c r="BL50" s="403"/>
      <c r="BM50" s="403"/>
      <c r="BN50" s="403"/>
      <c r="BO50" s="403"/>
      <c r="BP50" s="403"/>
      <c r="BQ50" s="403"/>
      <c r="BR50" s="403"/>
      <c r="BS50" s="403"/>
      <c r="BT50" s="403"/>
      <c r="BU50" s="403"/>
      <c r="BV50" s="403"/>
      <c r="BW50" s="403"/>
      <c r="BX50" s="403"/>
      <c r="BY50" s="403"/>
      <c r="BZ50" s="403"/>
      <c r="CA50" s="403"/>
      <c r="CB50" s="403"/>
      <c r="CC50" s="403"/>
      <c r="CD50" s="403"/>
      <c r="CE50" s="403"/>
      <c r="CF50" s="403"/>
      <c r="CG50" s="403"/>
      <c r="CH50" s="403"/>
      <c r="CI50" s="403"/>
      <c r="CJ50" s="403"/>
      <c r="CK50" s="403"/>
      <c r="CL50" s="403"/>
      <c r="CM50" s="403"/>
      <c r="CN50" s="403"/>
      <c r="CO50" s="403"/>
      <c r="CP50" s="403"/>
      <c r="CQ50" s="403"/>
      <c r="CR50" s="403"/>
      <c r="CS50" s="403"/>
      <c r="CT50" s="403"/>
      <c r="CU50" s="403"/>
      <c r="CV50" s="403"/>
      <c r="CW50" s="403"/>
      <c r="CX50" s="403"/>
      <c r="CY50" s="403"/>
      <c r="CZ50" s="403"/>
      <c r="DA50" s="403"/>
      <c r="DB50" s="403"/>
      <c r="DC50" s="403"/>
      <c r="DD50" s="403"/>
      <c r="DE50" s="403"/>
      <c r="DF50" s="403"/>
      <c r="DG50" s="403"/>
      <c r="DH50" s="403"/>
      <c r="DI50" s="403"/>
    </row>
    <row r="51" spans="5:113" x14ac:dyDescent="0.15">
      <c r="E51" s="403" t="s">
        <v>212</v>
      </c>
      <c r="F51" s="403"/>
      <c r="G51" s="403"/>
      <c r="H51" s="403"/>
      <c r="I51" s="403"/>
      <c r="J51" s="403"/>
      <c r="K51" s="403"/>
      <c r="L51" s="403"/>
      <c r="M51" s="403"/>
      <c r="N51" s="403"/>
      <c r="O51" s="403"/>
      <c r="P51" s="403"/>
      <c r="Q51" s="403"/>
      <c r="R51" s="403"/>
      <c r="S51" s="403"/>
      <c r="T51" s="403"/>
      <c r="U51" s="403"/>
      <c r="V51" s="403"/>
      <c r="W51" s="403"/>
      <c r="X51" s="403"/>
      <c r="Y51" s="403"/>
      <c r="Z51" s="403"/>
      <c r="AA51" s="403"/>
      <c r="AB51" s="403"/>
      <c r="AC51" s="403"/>
      <c r="AD51" s="403"/>
      <c r="AE51" s="403"/>
      <c r="AF51" s="403"/>
      <c r="AG51" s="403"/>
      <c r="AH51" s="403"/>
      <c r="AI51" s="403"/>
      <c r="AJ51" s="403"/>
      <c r="AK51" s="403"/>
      <c r="AL51" s="403"/>
      <c r="AM51" s="403"/>
      <c r="AN51" s="403"/>
      <c r="AO51" s="403"/>
      <c r="AP51" s="403"/>
      <c r="AQ51" s="403"/>
      <c r="AR51" s="403"/>
      <c r="AS51" s="403"/>
      <c r="AT51" s="403"/>
      <c r="AU51" s="403"/>
      <c r="AV51" s="403"/>
      <c r="AW51" s="403"/>
      <c r="AX51" s="403"/>
      <c r="AY51" s="403"/>
      <c r="AZ51" s="403"/>
      <c r="BA51" s="403"/>
      <c r="BB51" s="403"/>
      <c r="BC51" s="403"/>
      <c r="BD51" s="403"/>
      <c r="BE51" s="403"/>
      <c r="BF51" s="403"/>
      <c r="BG51" s="403"/>
      <c r="BH51" s="403"/>
      <c r="BI51" s="403"/>
      <c r="BJ51" s="403"/>
      <c r="BK51" s="403"/>
      <c r="BL51" s="403"/>
      <c r="BM51" s="403"/>
      <c r="BN51" s="403"/>
      <c r="BO51" s="403"/>
      <c r="BP51" s="403"/>
      <c r="BQ51" s="403"/>
      <c r="BR51" s="403"/>
      <c r="BS51" s="403"/>
      <c r="BT51" s="403"/>
      <c r="BU51" s="403"/>
      <c r="BV51" s="403"/>
      <c r="BW51" s="403"/>
      <c r="BX51" s="403"/>
      <c r="BY51" s="403"/>
      <c r="BZ51" s="403"/>
      <c r="CA51" s="403"/>
      <c r="CB51" s="403"/>
      <c r="CC51" s="403"/>
      <c r="CD51" s="403"/>
      <c r="CE51" s="403"/>
      <c r="CF51" s="403"/>
      <c r="CG51" s="403"/>
      <c r="CH51" s="403"/>
      <c r="CI51" s="403"/>
      <c r="CJ51" s="403"/>
      <c r="CK51" s="403"/>
      <c r="CL51" s="403"/>
      <c r="CM51" s="403"/>
      <c r="CN51" s="403"/>
      <c r="CO51" s="403"/>
      <c r="CP51" s="403"/>
      <c r="CQ51" s="403"/>
      <c r="CR51" s="403"/>
      <c r="CS51" s="403"/>
      <c r="CT51" s="403"/>
      <c r="CU51" s="403"/>
      <c r="CV51" s="403"/>
      <c r="CW51" s="403"/>
      <c r="CX51" s="403"/>
      <c r="CY51" s="403"/>
      <c r="CZ51" s="403"/>
      <c r="DA51" s="403"/>
      <c r="DB51" s="403"/>
      <c r="DC51" s="403"/>
      <c r="DD51" s="403"/>
      <c r="DE51" s="403"/>
      <c r="DF51" s="403"/>
      <c r="DG51" s="403"/>
      <c r="DH51" s="403"/>
      <c r="DI51" s="403"/>
    </row>
    <row r="52" spans="5:113" x14ac:dyDescent="0.15">
      <c r="E52" s="403" t="s">
        <v>213</v>
      </c>
      <c r="F52" s="403"/>
      <c r="G52" s="403"/>
      <c r="H52" s="403"/>
      <c r="I52" s="403"/>
      <c r="J52" s="403"/>
      <c r="K52" s="403"/>
      <c r="L52" s="403"/>
      <c r="M52" s="403"/>
      <c r="N52" s="403"/>
      <c r="O52" s="403"/>
      <c r="P52" s="403"/>
      <c r="Q52" s="403"/>
      <c r="R52" s="403"/>
      <c r="S52" s="403"/>
      <c r="T52" s="403"/>
      <c r="U52" s="403"/>
      <c r="V52" s="403"/>
      <c r="W52" s="403"/>
      <c r="X52" s="403"/>
      <c r="Y52" s="403"/>
      <c r="Z52" s="403"/>
      <c r="AA52" s="403"/>
      <c r="AB52" s="403"/>
      <c r="AC52" s="403"/>
      <c r="AD52" s="403"/>
      <c r="AE52" s="403"/>
      <c r="AF52" s="403"/>
      <c r="AG52" s="403"/>
      <c r="AH52" s="403"/>
      <c r="AI52" s="403"/>
      <c r="AJ52" s="403"/>
      <c r="AK52" s="403"/>
      <c r="AL52" s="403"/>
      <c r="AM52" s="403"/>
      <c r="AN52" s="403"/>
      <c r="AO52" s="403"/>
      <c r="AP52" s="403"/>
      <c r="AQ52" s="403"/>
      <c r="AR52" s="403"/>
      <c r="AS52" s="403"/>
      <c r="AT52" s="403"/>
      <c r="AU52" s="403"/>
      <c r="AV52" s="403"/>
      <c r="AW52" s="403"/>
      <c r="AX52" s="403"/>
      <c r="AY52" s="403"/>
      <c r="AZ52" s="403"/>
      <c r="BA52" s="403"/>
      <c r="BB52" s="403"/>
      <c r="BC52" s="403"/>
      <c r="BD52" s="403"/>
      <c r="BE52" s="403"/>
      <c r="BF52" s="403"/>
      <c r="BG52" s="403"/>
      <c r="BH52" s="403"/>
      <c r="BI52" s="403"/>
      <c r="BJ52" s="403"/>
      <c r="BK52" s="403"/>
      <c r="BL52" s="403"/>
      <c r="BM52" s="403"/>
      <c r="BN52" s="403"/>
      <c r="BO52" s="403"/>
      <c r="BP52" s="403"/>
      <c r="BQ52" s="403"/>
      <c r="BR52" s="403"/>
      <c r="BS52" s="403"/>
      <c r="BT52" s="403"/>
      <c r="BU52" s="403"/>
      <c r="BV52" s="403"/>
      <c r="BW52" s="403"/>
      <c r="BX52" s="403"/>
      <c r="BY52" s="403"/>
      <c r="BZ52" s="403"/>
      <c r="CA52" s="403"/>
      <c r="CB52" s="403"/>
      <c r="CC52" s="403"/>
      <c r="CD52" s="403"/>
      <c r="CE52" s="403"/>
      <c r="CF52" s="403"/>
      <c r="CG52" s="403"/>
      <c r="CH52" s="403"/>
      <c r="CI52" s="403"/>
      <c r="CJ52" s="403"/>
      <c r="CK52" s="403"/>
      <c r="CL52" s="403"/>
      <c r="CM52" s="403"/>
      <c r="CN52" s="403"/>
      <c r="CO52" s="403"/>
      <c r="CP52" s="403"/>
      <c r="CQ52" s="403"/>
      <c r="CR52" s="403"/>
      <c r="CS52" s="403"/>
      <c r="CT52" s="403"/>
      <c r="CU52" s="403"/>
      <c r="CV52" s="403"/>
      <c r="CW52" s="403"/>
      <c r="CX52" s="403"/>
      <c r="CY52" s="403"/>
      <c r="CZ52" s="403"/>
      <c r="DA52" s="403"/>
      <c r="DB52" s="403"/>
      <c r="DC52" s="403"/>
      <c r="DD52" s="403"/>
      <c r="DE52" s="403"/>
      <c r="DF52" s="403"/>
      <c r="DG52" s="403"/>
      <c r="DH52" s="403"/>
      <c r="DI52" s="403"/>
    </row>
    <row r="53" spans="5:113" x14ac:dyDescent="0.15">
      <c r="E53" s="177" t="s">
        <v>591</v>
      </c>
    </row>
    <row r="54" spans="5:113" x14ac:dyDescent="0.15"/>
    <row r="55" spans="5:113" x14ac:dyDescent="0.15"/>
    <row r="56" spans="5:113" x14ac:dyDescent="0.15"/>
  </sheetData>
  <sheetProtection password="C5BB"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D25" zoomScale="77" zoomScaleNormal="77"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548</v>
      </c>
      <c r="G33" s="29" t="s">
        <v>549</v>
      </c>
      <c r="H33" s="29" t="s">
        <v>550</v>
      </c>
      <c r="I33" s="29" t="s">
        <v>551</v>
      </c>
      <c r="J33" s="30" t="s">
        <v>552</v>
      </c>
      <c r="K33" s="22"/>
      <c r="L33" s="22"/>
      <c r="M33" s="22"/>
      <c r="N33" s="22"/>
      <c r="O33" s="22"/>
      <c r="P33" s="22"/>
    </row>
    <row r="34" spans="1:16" ht="39" customHeight="1" x14ac:dyDescent="0.15">
      <c r="A34" s="22"/>
      <c r="B34" s="31"/>
      <c r="C34" s="1215" t="s">
        <v>557</v>
      </c>
      <c r="D34" s="1215"/>
      <c r="E34" s="1216"/>
      <c r="F34" s="32">
        <v>6.43</v>
      </c>
      <c r="G34" s="33">
        <v>5.6</v>
      </c>
      <c r="H34" s="33">
        <v>5.51</v>
      </c>
      <c r="I34" s="33">
        <v>4.9400000000000004</v>
      </c>
      <c r="J34" s="34">
        <v>8.8699999999999992</v>
      </c>
      <c r="K34" s="22"/>
      <c r="L34" s="22"/>
      <c r="M34" s="22"/>
      <c r="N34" s="22"/>
      <c r="O34" s="22"/>
      <c r="P34" s="22"/>
    </row>
    <row r="35" spans="1:16" ht="39" customHeight="1" x14ac:dyDescent="0.15">
      <c r="A35" s="22"/>
      <c r="B35" s="35"/>
      <c r="C35" s="1209" t="s">
        <v>558</v>
      </c>
      <c r="D35" s="1210"/>
      <c r="E35" s="1211"/>
      <c r="F35" s="36">
        <v>8.65</v>
      </c>
      <c r="G35" s="37">
        <v>8.01</v>
      </c>
      <c r="H35" s="37">
        <v>9.14</v>
      </c>
      <c r="I35" s="37">
        <v>7.43</v>
      </c>
      <c r="J35" s="38">
        <v>7.33</v>
      </c>
      <c r="K35" s="22"/>
      <c r="L35" s="22"/>
      <c r="M35" s="22"/>
      <c r="N35" s="22"/>
      <c r="O35" s="22"/>
      <c r="P35" s="22"/>
    </row>
    <row r="36" spans="1:16" ht="39" customHeight="1" x14ac:dyDescent="0.15">
      <c r="A36" s="22"/>
      <c r="B36" s="35"/>
      <c r="C36" s="1209" t="s">
        <v>559</v>
      </c>
      <c r="D36" s="1210"/>
      <c r="E36" s="1211"/>
      <c r="F36" s="36" t="s">
        <v>507</v>
      </c>
      <c r="G36" s="37">
        <v>5.25</v>
      </c>
      <c r="H36" s="37">
        <v>6.54</v>
      </c>
      <c r="I36" s="37">
        <v>6.37</v>
      </c>
      <c r="J36" s="38">
        <v>6.93</v>
      </c>
      <c r="K36" s="22"/>
      <c r="L36" s="22"/>
      <c r="M36" s="22"/>
      <c r="N36" s="22"/>
      <c r="O36" s="22"/>
      <c r="P36" s="22"/>
    </row>
    <row r="37" spans="1:16" ht="39" customHeight="1" x14ac:dyDescent="0.15">
      <c r="A37" s="22"/>
      <c r="B37" s="35"/>
      <c r="C37" s="1209" t="s">
        <v>560</v>
      </c>
      <c r="D37" s="1210"/>
      <c r="E37" s="1211"/>
      <c r="F37" s="36">
        <v>2.36</v>
      </c>
      <c r="G37" s="37">
        <v>3.62</v>
      </c>
      <c r="H37" s="37">
        <v>3.51</v>
      </c>
      <c r="I37" s="37">
        <v>2.91</v>
      </c>
      <c r="J37" s="38">
        <v>2.2000000000000002</v>
      </c>
      <c r="K37" s="22"/>
      <c r="L37" s="22"/>
      <c r="M37" s="22"/>
      <c r="N37" s="22"/>
      <c r="O37" s="22"/>
      <c r="P37" s="22"/>
    </row>
    <row r="38" spans="1:16" ht="39" customHeight="1" x14ac:dyDescent="0.15">
      <c r="A38" s="22"/>
      <c r="B38" s="35"/>
      <c r="C38" s="1209" t="s">
        <v>561</v>
      </c>
      <c r="D38" s="1210"/>
      <c r="E38" s="1211"/>
      <c r="F38" s="36">
        <v>2.39</v>
      </c>
      <c r="G38" s="37">
        <v>0.78</v>
      </c>
      <c r="H38" s="37">
        <v>0.95</v>
      </c>
      <c r="I38" s="37">
        <v>1.06</v>
      </c>
      <c r="J38" s="38">
        <v>0.87</v>
      </c>
      <c r="K38" s="22"/>
      <c r="L38" s="22"/>
      <c r="M38" s="22"/>
      <c r="N38" s="22"/>
      <c r="O38" s="22"/>
      <c r="P38" s="22"/>
    </row>
    <row r="39" spans="1:16" ht="39" customHeight="1" x14ac:dyDescent="0.15">
      <c r="A39" s="22"/>
      <c r="B39" s="35"/>
      <c r="C39" s="1209" t="s">
        <v>562</v>
      </c>
      <c r="D39" s="1210"/>
      <c r="E39" s="1211"/>
      <c r="F39" s="36">
        <v>0.37</v>
      </c>
      <c r="G39" s="37">
        <v>0.36</v>
      </c>
      <c r="H39" s="37">
        <v>0.08</v>
      </c>
      <c r="I39" s="37">
        <v>0.1</v>
      </c>
      <c r="J39" s="38">
        <v>0.08</v>
      </c>
      <c r="K39" s="22"/>
      <c r="L39" s="22"/>
      <c r="M39" s="22"/>
      <c r="N39" s="22"/>
      <c r="O39" s="22"/>
      <c r="P39" s="22"/>
    </row>
    <row r="40" spans="1:16" ht="39" customHeight="1" x14ac:dyDescent="0.15">
      <c r="A40" s="22"/>
      <c r="B40" s="35"/>
      <c r="C40" s="1209" t="s">
        <v>563</v>
      </c>
      <c r="D40" s="1210"/>
      <c r="E40" s="1211"/>
      <c r="F40" s="36">
        <v>0</v>
      </c>
      <c r="G40" s="37">
        <v>0</v>
      </c>
      <c r="H40" s="37">
        <v>0</v>
      </c>
      <c r="I40" s="37">
        <v>0</v>
      </c>
      <c r="J40" s="38">
        <v>0</v>
      </c>
      <c r="K40" s="22"/>
      <c r="L40" s="22"/>
      <c r="M40" s="22"/>
      <c r="N40" s="22"/>
      <c r="O40" s="22"/>
      <c r="P40" s="22"/>
    </row>
    <row r="41" spans="1:16" ht="39" customHeight="1" x14ac:dyDescent="0.15">
      <c r="A41" s="22"/>
      <c r="B41" s="35"/>
      <c r="C41" s="1209"/>
      <c r="D41" s="1210"/>
      <c r="E41" s="1211"/>
      <c r="F41" s="36"/>
      <c r="G41" s="37"/>
      <c r="H41" s="37"/>
      <c r="I41" s="37"/>
      <c r="J41" s="38"/>
      <c r="K41" s="22"/>
      <c r="L41" s="22"/>
      <c r="M41" s="22"/>
      <c r="N41" s="22"/>
      <c r="O41" s="22"/>
      <c r="P41" s="22"/>
    </row>
    <row r="42" spans="1:16" ht="39" customHeight="1" x14ac:dyDescent="0.15">
      <c r="A42" s="22"/>
      <c r="B42" s="39"/>
      <c r="C42" s="1209" t="s">
        <v>564</v>
      </c>
      <c r="D42" s="1210"/>
      <c r="E42" s="1211"/>
      <c r="F42" s="36" t="s">
        <v>507</v>
      </c>
      <c r="G42" s="37" t="s">
        <v>507</v>
      </c>
      <c r="H42" s="37" t="s">
        <v>507</v>
      </c>
      <c r="I42" s="37" t="s">
        <v>507</v>
      </c>
      <c r="J42" s="38" t="s">
        <v>507</v>
      </c>
      <c r="K42" s="22"/>
      <c r="L42" s="22"/>
      <c r="M42" s="22"/>
      <c r="N42" s="22"/>
      <c r="O42" s="22"/>
      <c r="P42" s="22"/>
    </row>
    <row r="43" spans="1:16" ht="39" customHeight="1" thickBot="1" x14ac:dyDescent="0.2">
      <c r="A43" s="22"/>
      <c r="B43" s="40"/>
      <c r="C43" s="1212" t="s">
        <v>565</v>
      </c>
      <c r="D43" s="1213"/>
      <c r="E43" s="1214"/>
      <c r="F43" s="41">
        <v>4.49</v>
      </c>
      <c r="G43" s="42" t="s">
        <v>507</v>
      </c>
      <c r="H43" s="42" t="s">
        <v>507</v>
      </c>
      <c r="I43" s="42" t="s">
        <v>507</v>
      </c>
      <c r="J43" s="43" t="s">
        <v>507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rHc2PDV/45mLM+4CcyESZNUxDjs9GyBTACtGOuhm+OrcVQedS2oVz1d0Hwva470tCLZbXgJV2PpDNtPuV874Mw==" saltValue="cYMGyH0vK5sopB4GMBToD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7" zoomScale="66" zoomScaleNormal="66" zoomScaleSheetLayoutView="55" workbookViewId="0">
      <selection activeCell="M57" sqref="M57"/>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x14ac:dyDescent="0.15">
      <c r="A45" s="48"/>
      <c r="B45" s="1235" t="s">
        <v>11</v>
      </c>
      <c r="C45" s="1236"/>
      <c r="D45" s="58"/>
      <c r="E45" s="1241" t="s">
        <v>12</v>
      </c>
      <c r="F45" s="1241"/>
      <c r="G45" s="1241"/>
      <c r="H45" s="1241"/>
      <c r="I45" s="1241"/>
      <c r="J45" s="1242"/>
      <c r="K45" s="59">
        <v>584</v>
      </c>
      <c r="L45" s="60">
        <v>640</v>
      </c>
      <c r="M45" s="60">
        <v>650</v>
      </c>
      <c r="N45" s="60">
        <v>802</v>
      </c>
      <c r="O45" s="61">
        <v>918</v>
      </c>
      <c r="P45" s="48"/>
      <c r="Q45" s="48"/>
      <c r="R45" s="48"/>
      <c r="S45" s="48"/>
      <c r="T45" s="48"/>
      <c r="U45" s="48"/>
    </row>
    <row r="46" spans="1:21" ht="30.75" customHeight="1" x14ac:dyDescent="0.15">
      <c r="A46" s="48"/>
      <c r="B46" s="1237"/>
      <c r="C46" s="1238"/>
      <c r="D46" s="62"/>
      <c r="E46" s="1219" t="s">
        <v>13</v>
      </c>
      <c r="F46" s="1219"/>
      <c r="G46" s="1219"/>
      <c r="H46" s="1219"/>
      <c r="I46" s="1219"/>
      <c r="J46" s="1220"/>
      <c r="K46" s="63" t="s">
        <v>507</v>
      </c>
      <c r="L46" s="64" t="s">
        <v>507</v>
      </c>
      <c r="M46" s="64" t="s">
        <v>507</v>
      </c>
      <c r="N46" s="64" t="s">
        <v>507</v>
      </c>
      <c r="O46" s="65" t="s">
        <v>507</v>
      </c>
      <c r="P46" s="48"/>
      <c r="Q46" s="48"/>
      <c r="R46" s="48"/>
      <c r="S46" s="48"/>
      <c r="T46" s="48"/>
      <c r="U46" s="48"/>
    </row>
    <row r="47" spans="1:21" ht="30.75" customHeight="1" x14ac:dyDescent="0.15">
      <c r="A47" s="48"/>
      <c r="B47" s="1237"/>
      <c r="C47" s="1238"/>
      <c r="D47" s="62"/>
      <c r="E47" s="1219" t="s">
        <v>14</v>
      </c>
      <c r="F47" s="1219"/>
      <c r="G47" s="1219"/>
      <c r="H47" s="1219"/>
      <c r="I47" s="1219"/>
      <c r="J47" s="1220"/>
      <c r="K47" s="63" t="s">
        <v>507</v>
      </c>
      <c r="L47" s="64" t="s">
        <v>507</v>
      </c>
      <c r="M47" s="64" t="s">
        <v>507</v>
      </c>
      <c r="N47" s="64" t="s">
        <v>507</v>
      </c>
      <c r="O47" s="65" t="s">
        <v>507</v>
      </c>
      <c r="P47" s="48"/>
      <c r="Q47" s="48"/>
      <c r="R47" s="48"/>
      <c r="S47" s="48"/>
      <c r="T47" s="48"/>
      <c r="U47" s="48"/>
    </row>
    <row r="48" spans="1:21" ht="30.75" customHeight="1" x14ac:dyDescent="0.15">
      <c r="A48" s="48"/>
      <c r="B48" s="1237"/>
      <c r="C48" s="1238"/>
      <c r="D48" s="62"/>
      <c r="E48" s="1219" t="s">
        <v>15</v>
      </c>
      <c r="F48" s="1219"/>
      <c r="G48" s="1219"/>
      <c r="H48" s="1219"/>
      <c r="I48" s="1219"/>
      <c r="J48" s="1220"/>
      <c r="K48" s="63">
        <v>462</v>
      </c>
      <c r="L48" s="64">
        <v>481</v>
      </c>
      <c r="M48" s="64">
        <v>486</v>
      </c>
      <c r="N48" s="64">
        <v>493</v>
      </c>
      <c r="O48" s="65">
        <v>445</v>
      </c>
      <c r="P48" s="48"/>
      <c r="Q48" s="48"/>
      <c r="R48" s="48"/>
      <c r="S48" s="48"/>
      <c r="T48" s="48"/>
      <c r="U48" s="48"/>
    </row>
    <row r="49" spans="1:21" ht="30.75" customHeight="1" x14ac:dyDescent="0.15">
      <c r="A49" s="48"/>
      <c r="B49" s="1237"/>
      <c r="C49" s="1238"/>
      <c r="D49" s="62"/>
      <c r="E49" s="1219" t="s">
        <v>16</v>
      </c>
      <c r="F49" s="1219"/>
      <c r="G49" s="1219"/>
      <c r="H49" s="1219"/>
      <c r="I49" s="1219"/>
      <c r="J49" s="1220"/>
      <c r="K49" s="63">
        <v>6</v>
      </c>
      <c r="L49" s="64">
        <v>6</v>
      </c>
      <c r="M49" s="64">
        <v>6</v>
      </c>
      <c r="N49" s="64">
        <v>6</v>
      </c>
      <c r="O49" s="65">
        <v>6</v>
      </c>
      <c r="P49" s="48"/>
      <c r="Q49" s="48"/>
      <c r="R49" s="48"/>
      <c r="S49" s="48"/>
      <c r="T49" s="48"/>
      <c r="U49" s="48"/>
    </row>
    <row r="50" spans="1:21" ht="30.75" customHeight="1" x14ac:dyDescent="0.15">
      <c r="A50" s="48"/>
      <c r="B50" s="1237"/>
      <c r="C50" s="1238"/>
      <c r="D50" s="62"/>
      <c r="E50" s="1219" t="s">
        <v>17</v>
      </c>
      <c r="F50" s="1219"/>
      <c r="G50" s="1219"/>
      <c r="H50" s="1219"/>
      <c r="I50" s="1219"/>
      <c r="J50" s="1220"/>
      <c r="K50" s="63">
        <v>0</v>
      </c>
      <c r="L50" s="64" t="s">
        <v>507</v>
      </c>
      <c r="M50" s="64" t="s">
        <v>507</v>
      </c>
      <c r="N50" s="64" t="s">
        <v>507</v>
      </c>
      <c r="O50" s="65" t="s">
        <v>507</v>
      </c>
      <c r="P50" s="48"/>
      <c r="Q50" s="48"/>
      <c r="R50" s="48"/>
      <c r="S50" s="48"/>
      <c r="T50" s="48"/>
      <c r="U50" s="48"/>
    </row>
    <row r="51" spans="1:21" ht="30.75" customHeight="1" x14ac:dyDescent="0.15">
      <c r="A51" s="48"/>
      <c r="B51" s="1239"/>
      <c r="C51" s="1240"/>
      <c r="D51" s="66"/>
      <c r="E51" s="1219" t="s">
        <v>18</v>
      </c>
      <c r="F51" s="1219"/>
      <c r="G51" s="1219"/>
      <c r="H51" s="1219"/>
      <c r="I51" s="1219"/>
      <c r="J51" s="1220"/>
      <c r="K51" s="63">
        <v>0</v>
      </c>
      <c r="L51" s="64">
        <v>0</v>
      </c>
      <c r="M51" s="64" t="s">
        <v>507</v>
      </c>
      <c r="N51" s="64" t="s">
        <v>507</v>
      </c>
      <c r="O51" s="65" t="s">
        <v>507</v>
      </c>
      <c r="P51" s="48"/>
      <c r="Q51" s="48"/>
      <c r="R51" s="48"/>
      <c r="S51" s="48"/>
      <c r="T51" s="48"/>
      <c r="U51" s="48"/>
    </row>
    <row r="52" spans="1:21" ht="30.75" customHeight="1" x14ac:dyDescent="0.15">
      <c r="A52" s="48"/>
      <c r="B52" s="1217" t="s">
        <v>19</v>
      </c>
      <c r="C52" s="1218"/>
      <c r="D52" s="66"/>
      <c r="E52" s="1219" t="s">
        <v>20</v>
      </c>
      <c r="F52" s="1219"/>
      <c r="G52" s="1219"/>
      <c r="H52" s="1219"/>
      <c r="I52" s="1219"/>
      <c r="J52" s="1220"/>
      <c r="K52" s="63">
        <v>944</v>
      </c>
      <c r="L52" s="64">
        <v>969</v>
      </c>
      <c r="M52" s="64">
        <v>969</v>
      </c>
      <c r="N52" s="64">
        <v>1004</v>
      </c>
      <c r="O52" s="65">
        <v>1035</v>
      </c>
      <c r="P52" s="48"/>
      <c r="Q52" s="48"/>
      <c r="R52" s="48"/>
      <c r="S52" s="48"/>
      <c r="T52" s="48"/>
      <c r="U52" s="48"/>
    </row>
    <row r="53" spans="1:21" ht="30.75" customHeight="1" thickBot="1" x14ac:dyDescent="0.2">
      <c r="A53" s="48"/>
      <c r="B53" s="1221" t="s">
        <v>21</v>
      </c>
      <c r="C53" s="1222"/>
      <c r="D53" s="67"/>
      <c r="E53" s="1223" t="s">
        <v>22</v>
      </c>
      <c r="F53" s="1223"/>
      <c r="G53" s="1223"/>
      <c r="H53" s="1223"/>
      <c r="I53" s="1223"/>
      <c r="J53" s="1224"/>
      <c r="K53" s="68">
        <v>108</v>
      </c>
      <c r="L53" s="69">
        <v>158</v>
      </c>
      <c r="M53" s="69">
        <v>173</v>
      </c>
      <c r="N53" s="69">
        <v>297</v>
      </c>
      <c r="O53" s="70">
        <v>334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566</v>
      </c>
      <c r="P55" s="48"/>
      <c r="Q55" s="48"/>
      <c r="R55" s="48"/>
      <c r="S55" s="48"/>
      <c r="T55" s="48"/>
      <c r="U55" s="48"/>
    </row>
    <row r="56" spans="1:21" ht="31.5" customHeight="1" thickBot="1" x14ac:dyDescent="0.2">
      <c r="A56" s="48"/>
      <c r="B56" s="76"/>
      <c r="C56" s="77"/>
      <c r="D56" s="77"/>
      <c r="E56" s="78"/>
      <c r="F56" s="78"/>
      <c r="G56" s="78"/>
      <c r="H56" s="78"/>
      <c r="I56" s="78"/>
      <c r="J56" s="79" t="s">
        <v>2</v>
      </c>
      <c r="K56" s="80" t="s">
        <v>567</v>
      </c>
      <c r="L56" s="81" t="s">
        <v>568</v>
      </c>
      <c r="M56" s="81" t="s">
        <v>569</v>
      </c>
      <c r="N56" s="81" t="s">
        <v>570</v>
      </c>
      <c r="O56" s="82" t="s">
        <v>571</v>
      </c>
      <c r="P56" s="48"/>
      <c r="Q56" s="48"/>
      <c r="R56" s="48"/>
      <c r="S56" s="48"/>
      <c r="T56" s="48"/>
      <c r="U56" s="48"/>
    </row>
    <row r="57" spans="1:21" ht="31.5" customHeight="1" x14ac:dyDescent="0.15">
      <c r="B57" s="1225" t="s">
        <v>25</v>
      </c>
      <c r="C57" s="1226"/>
      <c r="D57" s="1229" t="s">
        <v>26</v>
      </c>
      <c r="E57" s="1230"/>
      <c r="F57" s="1230"/>
      <c r="G57" s="1230"/>
      <c r="H57" s="1230"/>
      <c r="I57" s="1230"/>
      <c r="J57" s="1231"/>
      <c r="K57" s="83"/>
      <c r="L57" s="84"/>
      <c r="M57" s="84"/>
      <c r="N57" s="84"/>
      <c r="O57" s="85"/>
    </row>
    <row r="58" spans="1:21" ht="31.5" customHeight="1" thickBot="1" x14ac:dyDescent="0.2">
      <c r="B58" s="1227"/>
      <c r="C58" s="1228"/>
      <c r="D58" s="1232" t="s">
        <v>27</v>
      </c>
      <c r="E58" s="1233"/>
      <c r="F58" s="1233"/>
      <c r="G58" s="1233"/>
      <c r="H58" s="1233"/>
      <c r="I58" s="1233"/>
      <c r="J58" s="1234"/>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hXmQeXSsV9l7baDbkHGilA4xuCVAIMzNWMsqVnEf8M3iZTI1oYboe/RN8FUtNN+X3lHR8x6u+InBWEpBwMYVw==" saltValue="JPDwajdZUMeCOsv8iCUr8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8" scale="79"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A19" zoomScale="64" zoomScaleNormal="64"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548</v>
      </c>
      <c r="J40" s="100" t="s">
        <v>549</v>
      </c>
      <c r="K40" s="100" t="s">
        <v>550</v>
      </c>
      <c r="L40" s="100" t="s">
        <v>551</v>
      </c>
      <c r="M40" s="101" t="s">
        <v>552</v>
      </c>
    </row>
    <row r="41" spans="2:13" ht="27.75" customHeight="1" x14ac:dyDescent="0.15">
      <c r="B41" s="1255" t="s">
        <v>30</v>
      </c>
      <c r="C41" s="1256"/>
      <c r="D41" s="102"/>
      <c r="E41" s="1257" t="s">
        <v>31</v>
      </c>
      <c r="F41" s="1257"/>
      <c r="G41" s="1257"/>
      <c r="H41" s="1258"/>
      <c r="I41" s="351">
        <v>9293</v>
      </c>
      <c r="J41" s="352">
        <v>9648</v>
      </c>
      <c r="K41" s="352">
        <v>10254</v>
      </c>
      <c r="L41" s="352">
        <v>10534</v>
      </c>
      <c r="M41" s="353">
        <v>10774</v>
      </c>
    </row>
    <row r="42" spans="2:13" ht="27.75" customHeight="1" x14ac:dyDescent="0.15">
      <c r="B42" s="1245"/>
      <c r="C42" s="1246"/>
      <c r="D42" s="103"/>
      <c r="E42" s="1249" t="s">
        <v>32</v>
      </c>
      <c r="F42" s="1249"/>
      <c r="G42" s="1249"/>
      <c r="H42" s="1250"/>
      <c r="I42" s="354" t="s">
        <v>507</v>
      </c>
      <c r="J42" s="355" t="s">
        <v>507</v>
      </c>
      <c r="K42" s="355" t="s">
        <v>507</v>
      </c>
      <c r="L42" s="355" t="s">
        <v>507</v>
      </c>
      <c r="M42" s="356" t="s">
        <v>507</v>
      </c>
    </row>
    <row r="43" spans="2:13" ht="27.75" customHeight="1" x14ac:dyDescent="0.15">
      <c r="B43" s="1245"/>
      <c r="C43" s="1246"/>
      <c r="D43" s="103"/>
      <c r="E43" s="1249" t="s">
        <v>33</v>
      </c>
      <c r="F43" s="1249"/>
      <c r="G43" s="1249"/>
      <c r="H43" s="1250"/>
      <c r="I43" s="354">
        <v>7810</v>
      </c>
      <c r="J43" s="355">
        <v>7925</v>
      </c>
      <c r="K43" s="355">
        <v>8254</v>
      </c>
      <c r="L43" s="355">
        <v>8353</v>
      </c>
      <c r="M43" s="356">
        <v>8223</v>
      </c>
    </row>
    <row r="44" spans="2:13" ht="27.75" customHeight="1" x14ac:dyDescent="0.15">
      <c r="B44" s="1245"/>
      <c r="C44" s="1246"/>
      <c r="D44" s="103"/>
      <c r="E44" s="1249" t="s">
        <v>34</v>
      </c>
      <c r="F44" s="1249"/>
      <c r="G44" s="1249"/>
      <c r="H44" s="1250"/>
      <c r="I44" s="354">
        <v>53</v>
      </c>
      <c r="J44" s="355">
        <v>45</v>
      </c>
      <c r="K44" s="355">
        <v>37</v>
      </c>
      <c r="L44" s="355">
        <v>29</v>
      </c>
      <c r="M44" s="356">
        <v>20</v>
      </c>
    </row>
    <row r="45" spans="2:13" ht="27.75" customHeight="1" x14ac:dyDescent="0.15">
      <c r="B45" s="1245"/>
      <c r="C45" s="1246"/>
      <c r="D45" s="103"/>
      <c r="E45" s="1249" t="s">
        <v>35</v>
      </c>
      <c r="F45" s="1249"/>
      <c r="G45" s="1249"/>
      <c r="H45" s="1250"/>
      <c r="I45" s="354">
        <v>501</v>
      </c>
      <c r="J45" s="355">
        <v>509</v>
      </c>
      <c r="K45" s="355">
        <v>573</v>
      </c>
      <c r="L45" s="355">
        <v>169</v>
      </c>
      <c r="M45" s="356" t="s">
        <v>507</v>
      </c>
    </row>
    <row r="46" spans="2:13" ht="27.75" customHeight="1" x14ac:dyDescent="0.15">
      <c r="B46" s="1245"/>
      <c r="C46" s="1246"/>
      <c r="D46" s="104"/>
      <c r="E46" s="1249" t="s">
        <v>36</v>
      </c>
      <c r="F46" s="1249"/>
      <c r="G46" s="1249"/>
      <c r="H46" s="1250"/>
      <c r="I46" s="354" t="s">
        <v>507</v>
      </c>
      <c r="J46" s="355" t="s">
        <v>507</v>
      </c>
      <c r="K46" s="355" t="s">
        <v>507</v>
      </c>
      <c r="L46" s="355" t="s">
        <v>507</v>
      </c>
      <c r="M46" s="356" t="s">
        <v>507</v>
      </c>
    </row>
    <row r="47" spans="2:13" ht="27.75" customHeight="1" x14ac:dyDescent="0.15">
      <c r="B47" s="1245"/>
      <c r="C47" s="1246"/>
      <c r="D47" s="105"/>
      <c r="E47" s="1259" t="s">
        <v>37</v>
      </c>
      <c r="F47" s="1260"/>
      <c r="G47" s="1260"/>
      <c r="H47" s="1261"/>
      <c r="I47" s="354" t="s">
        <v>507</v>
      </c>
      <c r="J47" s="355" t="s">
        <v>507</v>
      </c>
      <c r="K47" s="355" t="s">
        <v>507</v>
      </c>
      <c r="L47" s="355" t="s">
        <v>507</v>
      </c>
      <c r="M47" s="356" t="s">
        <v>507</v>
      </c>
    </row>
    <row r="48" spans="2:13" ht="27.75" customHeight="1" x14ac:dyDescent="0.15">
      <c r="B48" s="1245"/>
      <c r="C48" s="1246"/>
      <c r="D48" s="103"/>
      <c r="E48" s="1249" t="s">
        <v>38</v>
      </c>
      <c r="F48" s="1249"/>
      <c r="G48" s="1249"/>
      <c r="H48" s="1250"/>
      <c r="I48" s="354" t="s">
        <v>507</v>
      </c>
      <c r="J48" s="355" t="s">
        <v>507</v>
      </c>
      <c r="K48" s="355" t="s">
        <v>507</v>
      </c>
      <c r="L48" s="355" t="s">
        <v>507</v>
      </c>
      <c r="M48" s="356" t="s">
        <v>507</v>
      </c>
    </row>
    <row r="49" spans="2:13" ht="27.75" customHeight="1" x14ac:dyDescent="0.15">
      <c r="B49" s="1247"/>
      <c r="C49" s="1248"/>
      <c r="D49" s="103"/>
      <c r="E49" s="1249" t="s">
        <v>39</v>
      </c>
      <c r="F49" s="1249"/>
      <c r="G49" s="1249"/>
      <c r="H49" s="1250"/>
      <c r="I49" s="354" t="s">
        <v>507</v>
      </c>
      <c r="J49" s="355" t="s">
        <v>507</v>
      </c>
      <c r="K49" s="355" t="s">
        <v>507</v>
      </c>
      <c r="L49" s="355" t="s">
        <v>507</v>
      </c>
      <c r="M49" s="356" t="s">
        <v>507</v>
      </c>
    </row>
    <row r="50" spans="2:13" ht="27.75" customHeight="1" x14ac:dyDescent="0.15">
      <c r="B50" s="1243" t="s">
        <v>40</v>
      </c>
      <c r="C50" s="1244"/>
      <c r="D50" s="106"/>
      <c r="E50" s="1249" t="s">
        <v>41</v>
      </c>
      <c r="F50" s="1249"/>
      <c r="G50" s="1249"/>
      <c r="H50" s="1250"/>
      <c r="I50" s="354">
        <v>6031</v>
      </c>
      <c r="J50" s="355">
        <v>6108</v>
      </c>
      <c r="K50" s="355">
        <v>5955</v>
      </c>
      <c r="L50" s="355">
        <v>5649</v>
      </c>
      <c r="M50" s="356">
        <v>6258</v>
      </c>
    </row>
    <row r="51" spans="2:13" ht="27.75" customHeight="1" x14ac:dyDescent="0.15">
      <c r="B51" s="1245"/>
      <c r="C51" s="1246"/>
      <c r="D51" s="103"/>
      <c r="E51" s="1249" t="s">
        <v>42</v>
      </c>
      <c r="F51" s="1249"/>
      <c r="G51" s="1249"/>
      <c r="H51" s="1250"/>
      <c r="I51" s="354" t="s">
        <v>507</v>
      </c>
      <c r="J51" s="355" t="s">
        <v>507</v>
      </c>
      <c r="K51" s="355" t="s">
        <v>507</v>
      </c>
      <c r="L51" s="355" t="s">
        <v>507</v>
      </c>
      <c r="M51" s="356" t="s">
        <v>507</v>
      </c>
    </row>
    <row r="52" spans="2:13" ht="27.75" customHeight="1" x14ac:dyDescent="0.15">
      <c r="B52" s="1247"/>
      <c r="C52" s="1248"/>
      <c r="D52" s="103"/>
      <c r="E52" s="1249" t="s">
        <v>43</v>
      </c>
      <c r="F52" s="1249"/>
      <c r="G52" s="1249"/>
      <c r="H52" s="1250"/>
      <c r="I52" s="354">
        <v>14666</v>
      </c>
      <c r="J52" s="355">
        <v>14862</v>
      </c>
      <c r="K52" s="355">
        <v>15105</v>
      </c>
      <c r="L52" s="355">
        <v>15275</v>
      </c>
      <c r="M52" s="356">
        <v>15311</v>
      </c>
    </row>
    <row r="53" spans="2:13" ht="27.75" customHeight="1" thickBot="1" x14ac:dyDescent="0.2">
      <c r="B53" s="1251" t="s">
        <v>44</v>
      </c>
      <c r="C53" s="1252"/>
      <c r="D53" s="107"/>
      <c r="E53" s="1253" t="s">
        <v>45</v>
      </c>
      <c r="F53" s="1253"/>
      <c r="G53" s="1253"/>
      <c r="H53" s="1254"/>
      <c r="I53" s="357">
        <v>-3040</v>
      </c>
      <c r="J53" s="358">
        <v>-2844</v>
      </c>
      <c r="K53" s="358">
        <v>-1942</v>
      </c>
      <c r="L53" s="358">
        <v>-1840</v>
      </c>
      <c r="M53" s="359">
        <v>-2552</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Bml6vw7EBTB9IPRtEtdxZYpK60NS6VT0lwQaX+IhNSOqEdaX50DXOq8C5ssQM8MqJtRr4hE5ZrBEr3fiTQmzsA==" saltValue="fA+C9Flwh+nmaOK1Fp4n7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C28" zoomScale="55" zoomScaleNormal="55" zoomScaleSheetLayoutView="100" workbookViewId="0">
      <selection activeCell="H62" sqref="H62"/>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550</v>
      </c>
      <c r="G54" s="116" t="s">
        <v>551</v>
      </c>
      <c r="H54" s="117" t="s">
        <v>552</v>
      </c>
    </row>
    <row r="55" spans="2:8" ht="52.5" customHeight="1" x14ac:dyDescent="0.15">
      <c r="B55" s="118"/>
      <c r="C55" s="1270" t="s">
        <v>48</v>
      </c>
      <c r="D55" s="1270"/>
      <c r="E55" s="1271"/>
      <c r="F55" s="119">
        <v>2873</v>
      </c>
      <c r="G55" s="119">
        <v>2595</v>
      </c>
      <c r="H55" s="120">
        <v>2718</v>
      </c>
    </row>
    <row r="56" spans="2:8" ht="52.5" customHeight="1" x14ac:dyDescent="0.15">
      <c r="B56" s="121"/>
      <c r="C56" s="1272" t="s">
        <v>49</v>
      </c>
      <c r="D56" s="1272"/>
      <c r="E56" s="1273"/>
      <c r="F56" s="122">
        <v>464</v>
      </c>
      <c r="G56" s="122">
        <v>465</v>
      </c>
      <c r="H56" s="123">
        <v>704</v>
      </c>
    </row>
    <row r="57" spans="2:8" ht="53.25" customHeight="1" x14ac:dyDescent="0.15">
      <c r="B57" s="121"/>
      <c r="C57" s="1274" t="s">
        <v>50</v>
      </c>
      <c r="D57" s="1274"/>
      <c r="E57" s="1275"/>
      <c r="F57" s="124">
        <v>1924</v>
      </c>
      <c r="G57" s="124">
        <v>1865</v>
      </c>
      <c r="H57" s="125">
        <v>2033</v>
      </c>
    </row>
    <row r="58" spans="2:8" ht="45.75" customHeight="1" x14ac:dyDescent="0.15">
      <c r="B58" s="126"/>
      <c r="C58" s="1262" t="s">
        <v>586</v>
      </c>
      <c r="D58" s="1263"/>
      <c r="E58" s="1264"/>
      <c r="F58" s="127">
        <v>852</v>
      </c>
      <c r="G58" s="127">
        <v>773</v>
      </c>
      <c r="H58" s="128">
        <v>905</v>
      </c>
    </row>
    <row r="59" spans="2:8" ht="45.75" customHeight="1" x14ac:dyDescent="0.15">
      <c r="B59" s="126"/>
      <c r="C59" s="1262" t="s">
        <v>587</v>
      </c>
      <c r="D59" s="1263"/>
      <c r="E59" s="1264"/>
      <c r="F59" s="127">
        <v>364</v>
      </c>
      <c r="G59" s="127">
        <v>373</v>
      </c>
      <c r="H59" s="128">
        <v>373</v>
      </c>
    </row>
    <row r="60" spans="2:8" ht="45.75" customHeight="1" x14ac:dyDescent="0.15">
      <c r="B60" s="126"/>
      <c r="C60" s="1262" t="s">
        <v>588</v>
      </c>
      <c r="D60" s="1263"/>
      <c r="E60" s="1264"/>
      <c r="F60" s="127">
        <v>355</v>
      </c>
      <c r="G60" s="127">
        <v>355</v>
      </c>
      <c r="H60" s="128">
        <v>355</v>
      </c>
    </row>
    <row r="61" spans="2:8" ht="45.75" customHeight="1" x14ac:dyDescent="0.15">
      <c r="B61" s="126"/>
      <c r="C61" s="1262" t="s">
        <v>589</v>
      </c>
      <c r="D61" s="1263"/>
      <c r="E61" s="1264"/>
      <c r="F61" s="127">
        <v>290</v>
      </c>
      <c r="G61" s="127">
        <v>290</v>
      </c>
      <c r="H61" s="128">
        <v>325</v>
      </c>
    </row>
    <row r="62" spans="2:8" ht="45.75" customHeight="1" thickBot="1" x14ac:dyDescent="0.2">
      <c r="B62" s="129"/>
      <c r="C62" s="1265" t="s">
        <v>590</v>
      </c>
      <c r="D62" s="1266"/>
      <c r="E62" s="1267"/>
      <c r="F62" s="130">
        <v>4</v>
      </c>
      <c r="G62" s="130">
        <v>12</v>
      </c>
      <c r="H62" s="131">
        <v>21</v>
      </c>
    </row>
    <row r="63" spans="2:8" ht="52.5" customHeight="1" thickBot="1" x14ac:dyDescent="0.2">
      <c r="B63" s="132"/>
      <c r="C63" s="1268" t="s">
        <v>51</v>
      </c>
      <c r="D63" s="1268"/>
      <c r="E63" s="1269"/>
      <c r="F63" s="133">
        <v>5262</v>
      </c>
      <c r="G63" s="133">
        <v>4926</v>
      </c>
      <c r="H63" s="134">
        <v>5454</v>
      </c>
    </row>
    <row r="64" spans="2:8" x14ac:dyDescent="0.15"/>
  </sheetData>
  <sheetProtection algorithmName="SHA-512" hashValue="EVDCL3tFBTZjVoPF2QzmJgEWiMYEJ84+i6NkFjyWl32rjamiWOZ0QDMkimM/IOa+el/GGNKJQnJup03S7c10hQ==" saltValue="4qCymtFVW930Mluf7IuI9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E8C89D-694D-4439-AF73-8C4D87FE8D69}">
  <sheetPr>
    <pageSetUpPr fitToPage="1"/>
  </sheetPr>
  <dimension ref="A1:DE85"/>
  <sheetViews>
    <sheetView showGridLines="0" tabSelected="1" topLeftCell="A34" zoomScale="68" zoomScaleNormal="68" zoomScaleSheetLayoutView="55" workbookViewId="0">
      <selection activeCell="AJ63" sqref="AJ63"/>
    </sheetView>
  </sheetViews>
  <sheetFormatPr defaultColWidth="0" defaultRowHeight="13.5" customHeight="1" zeroHeight="1" x14ac:dyDescent="0.15"/>
  <cols>
    <col min="1" max="1" width="6.375" style="369" customWidth="1"/>
    <col min="2" max="107" width="2.5" style="369" customWidth="1"/>
    <col min="108" max="108" width="6.125" style="376" customWidth="1"/>
    <col min="109" max="109" width="5.875" style="375" customWidth="1"/>
    <col min="110" max="16384" width="8.625" style="369" hidden="1"/>
  </cols>
  <sheetData>
    <row r="1" spans="1:109" ht="42.75" customHeight="1" x14ac:dyDescent="0.15">
      <c r="A1" s="367"/>
      <c r="B1" s="368"/>
      <c r="DD1" s="369"/>
      <c r="DE1" s="369"/>
    </row>
    <row r="2" spans="1:109" ht="25.5" customHeight="1" x14ac:dyDescent="0.15">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15">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55" customFormat="1" x14ac:dyDescent="0.15">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55" customFormat="1" x14ac:dyDescent="0.15">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55" customFormat="1" x14ac:dyDescent="0.15">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55" customFormat="1" x14ac:dyDescent="0.15">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55" customFormat="1" x14ac:dyDescent="0.15">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55" customFormat="1" x14ac:dyDescent="0.15">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55" customFormat="1" x14ac:dyDescent="0.15">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55" customFormat="1" x14ac:dyDescent="0.15">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55" customFormat="1" x14ac:dyDescent="0.15">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55" customFormat="1" x14ac:dyDescent="0.15">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55" customFormat="1" x14ac:dyDescent="0.15">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55" customFormat="1" x14ac:dyDescent="0.15">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55" customFormat="1" x14ac:dyDescent="0.15">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55" customFormat="1" x14ac:dyDescent="0.15">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55" customFormat="1" x14ac:dyDescent="0.15">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x14ac:dyDescent="0.15">
      <c r="DD19" s="369"/>
      <c r="DE19" s="369"/>
    </row>
    <row r="20" spans="1:109" x14ac:dyDescent="0.15">
      <c r="DD20" s="369"/>
      <c r="DE20" s="369"/>
    </row>
    <row r="21" spans="1:109" ht="17.25" customHeight="1" x14ac:dyDescent="0.15">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15">
      <c r="B22" s="375"/>
    </row>
    <row r="23" spans="1:109" x14ac:dyDescent="0.15">
      <c r="B23" s="375"/>
    </row>
    <row r="24" spans="1:109" x14ac:dyDescent="0.15">
      <c r="B24" s="375"/>
    </row>
    <row r="25" spans="1:109" x14ac:dyDescent="0.15">
      <c r="B25" s="375"/>
    </row>
    <row r="26" spans="1:109" x14ac:dyDescent="0.15">
      <c r="B26" s="375"/>
    </row>
    <row r="27" spans="1:109" x14ac:dyDescent="0.15">
      <c r="B27" s="375"/>
    </row>
    <row r="28" spans="1:109" x14ac:dyDescent="0.15">
      <c r="B28" s="375"/>
    </row>
    <row r="29" spans="1:109" x14ac:dyDescent="0.15">
      <c r="B29" s="375"/>
    </row>
    <row r="30" spans="1:109" x14ac:dyDescent="0.15">
      <c r="B30" s="375"/>
    </row>
    <row r="31" spans="1:109" x14ac:dyDescent="0.15">
      <c r="B31" s="375"/>
    </row>
    <row r="32" spans="1:109" x14ac:dyDescent="0.15">
      <c r="B32" s="375"/>
    </row>
    <row r="33" spans="2:109" x14ac:dyDescent="0.15">
      <c r="B33" s="375"/>
    </row>
    <row r="34" spans="2:109" x14ac:dyDescent="0.15">
      <c r="B34" s="375"/>
    </row>
    <row r="35" spans="2:109" x14ac:dyDescent="0.15">
      <c r="B35" s="375"/>
    </row>
    <row r="36" spans="2:109" x14ac:dyDescent="0.15">
      <c r="B36" s="375"/>
    </row>
    <row r="37" spans="2:109" x14ac:dyDescent="0.15">
      <c r="B37" s="375"/>
    </row>
    <row r="38" spans="2:109" x14ac:dyDescent="0.15">
      <c r="B38" s="375"/>
    </row>
    <row r="39" spans="2:109" x14ac:dyDescent="0.15">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x14ac:dyDescent="0.15">
      <c r="B40" s="380"/>
      <c r="DD40" s="380"/>
      <c r="DE40" s="369"/>
    </row>
    <row r="41" spans="2:109" ht="17.25" x14ac:dyDescent="0.15">
      <c r="B41" s="381" t="s">
        <v>592</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x14ac:dyDescent="0.15">
      <c r="B42" s="375"/>
      <c r="G42" s="382"/>
      <c r="I42" s="383"/>
      <c r="J42" s="383"/>
      <c r="K42" s="383"/>
      <c r="AM42" s="382"/>
      <c r="AN42" s="382" t="s">
        <v>593</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15">
      <c r="B43" s="375"/>
      <c r="AN43" s="1276" t="s">
        <v>601</v>
      </c>
      <c r="AO43" s="1277"/>
      <c r="AP43" s="1277"/>
      <c r="AQ43" s="1277"/>
      <c r="AR43" s="1277"/>
      <c r="AS43" s="1277"/>
      <c r="AT43" s="1277"/>
      <c r="AU43" s="1277"/>
      <c r="AV43" s="1277"/>
      <c r="AW43" s="1277"/>
      <c r="AX43" s="1277"/>
      <c r="AY43" s="1277"/>
      <c r="AZ43" s="1277"/>
      <c r="BA43" s="1277"/>
      <c r="BB43" s="1277"/>
      <c r="BC43" s="1277"/>
      <c r="BD43" s="1277"/>
      <c r="BE43" s="1277"/>
      <c r="BF43" s="1277"/>
      <c r="BG43" s="1277"/>
      <c r="BH43" s="1277"/>
      <c r="BI43" s="1277"/>
      <c r="BJ43" s="1277"/>
      <c r="BK43" s="1277"/>
      <c r="BL43" s="1277"/>
      <c r="BM43" s="1277"/>
      <c r="BN43" s="1277"/>
      <c r="BO43" s="1277"/>
      <c r="BP43" s="1277"/>
      <c r="BQ43" s="1277"/>
      <c r="BR43" s="1277"/>
      <c r="BS43" s="1277"/>
      <c r="BT43" s="1277"/>
      <c r="BU43" s="1277"/>
      <c r="BV43" s="1277"/>
      <c r="BW43" s="1277"/>
      <c r="BX43" s="1277"/>
      <c r="BY43" s="1277"/>
      <c r="BZ43" s="1277"/>
      <c r="CA43" s="1277"/>
      <c r="CB43" s="1277"/>
      <c r="CC43" s="1277"/>
      <c r="CD43" s="1277"/>
      <c r="CE43" s="1277"/>
      <c r="CF43" s="1277"/>
      <c r="CG43" s="1277"/>
      <c r="CH43" s="1277"/>
      <c r="CI43" s="1277"/>
      <c r="CJ43" s="1277"/>
      <c r="CK43" s="1277"/>
      <c r="CL43" s="1277"/>
      <c r="CM43" s="1277"/>
      <c r="CN43" s="1277"/>
      <c r="CO43" s="1277"/>
      <c r="CP43" s="1277"/>
      <c r="CQ43" s="1277"/>
      <c r="CR43" s="1277"/>
      <c r="CS43" s="1277"/>
      <c r="CT43" s="1277"/>
      <c r="CU43" s="1277"/>
      <c r="CV43" s="1277"/>
      <c r="CW43" s="1277"/>
      <c r="CX43" s="1277"/>
      <c r="CY43" s="1277"/>
      <c r="CZ43" s="1277"/>
      <c r="DA43" s="1277"/>
      <c r="DB43" s="1277"/>
      <c r="DC43" s="1278"/>
    </row>
    <row r="44" spans="2:109" x14ac:dyDescent="0.15">
      <c r="B44" s="375"/>
      <c r="AN44" s="1279"/>
      <c r="AO44" s="1280"/>
      <c r="AP44" s="1280"/>
      <c r="AQ44" s="1280"/>
      <c r="AR44" s="1280"/>
      <c r="AS44" s="1280"/>
      <c r="AT44" s="1280"/>
      <c r="AU44" s="1280"/>
      <c r="AV44" s="1280"/>
      <c r="AW44" s="1280"/>
      <c r="AX44" s="1280"/>
      <c r="AY44" s="1280"/>
      <c r="AZ44" s="1280"/>
      <c r="BA44" s="1280"/>
      <c r="BB44" s="1280"/>
      <c r="BC44" s="1280"/>
      <c r="BD44" s="1280"/>
      <c r="BE44" s="1280"/>
      <c r="BF44" s="1280"/>
      <c r="BG44" s="1280"/>
      <c r="BH44" s="1280"/>
      <c r="BI44" s="1280"/>
      <c r="BJ44" s="1280"/>
      <c r="BK44" s="1280"/>
      <c r="BL44" s="1280"/>
      <c r="BM44" s="1280"/>
      <c r="BN44" s="1280"/>
      <c r="BO44" s="1280"/>
      <c r="BP44" s="1280"/>
      <c r="BQ44" s="1280"/>
      <c r="BR44" s="1280"/>
      <c r="BS44" s="1280"/>
      <c r="BT44" s="1280"/>
      <c r="BU44" s="1280"/>
      <c r="BV44" s="1280"/>
      <c r="BW44" s="1280"/>
      <c r="BX44" s="1280"/>
      <c r="BY44" s="1280"/>
      <c r="BZ44" s="1280"/>
      <c r="CA44" s="1280"/>
      <c r="CB44" s="1280"/>
      <c r="CC44" s="1280"/>
      <c r="CD44" s="1280"/>
      <c r="CE44" s="1280"/>
      <c r="CF44" s="1280"/>
      <c r="CG44" s="1280"/>
      <c r="CH44" s="1280"/>
      <c r="CI44" s="1280"/>
      <c r="CJ44" s="1280"/>
      <c r="CK44" s="1280"/>
      <c r="CL44" s="1280"/>
      <c r="CM44" s="1280"/>
      <c r="CN44" s="1280"/>
      <c r="CO44" s="1280"/>
      <c r="CP44" s="1280"/>
      <c r="CQ44" s="1280"/>
      <c r="CR44" s="1280"/>
      <c r="CS44" s="1280"/>
      <c r="CT44" s="1280"/>
      <c r="CU44" s="1280"/>
      <c r="CV44" s="1280"/>
      <c r="CW44" s="1280"/>
      <c r="CX44" s="1280"/>
      <c r="CY44" s="1280"/>
      <c r="CZ44" s="1280"/>
      <c r="DA44" s="1280"/>
      <c r="DB44" s="1280"/>
      <c r="DC44" s="1281"/>
    </row>
    <row r="45" spans="2:109" x14ac:dyDescent="0.15">
      <c r="B45" s="375"/>
      <c r="AN45" s="1279"/>
      <c r="AO45" s="1280"/>
      <c r="AP45" s="1280"/>
      <c r="AQ45" s="1280"/>
      <c r="AR45" s="1280"/>
      <c r="AS45" s="1280"/>
      <c r="AT45" s="1280"/>
      <c r="AU45" s="1280"/>
      <c r="AV45" s="1280"/>
      <c r="AW45" s="1280"/>
      <c r="AX45" s="1280"/>
      <c r="AY45" s="1280"/>
      <c r="AZ45" s="1280"/>
      <c r="BA45" s="1280"/>
      <c r="BB45" s="1280"/>
      <c r="BC45" s="1280"/>
      <c r="BD45" s="1280"/>
      <c r="BE45" s="1280"/>
      <c r="BF45" s="1280"/>
      <c r="BG45" s="1280"/>
      <c r="BH45" s="1280"/>
      <c r="BI45" s="1280"/>
      <c r="BJ45" s="1280"/>
      <c r="BK45" s="1280"/>
      <c r="BL45" s="1280"/>
      <c r="BM45" s="1280"/>
      <c r="BN45" s="1280"/>
      <c r="BO45" s="1280"/>
      <c r="BP45" s="1280"/>
      <c r="BQ45" s="1280"/>
      <c r="BR45" s="1280"/>
      <c r="BS45" s="1280"/>
      <c r="BT45" s="1280"/>
      <c r="BU45" s="1280"/>
      <c r="BV45" s="1280"/>
      <c r="BW45" s="1280"/>
      <c r="BX45" s="1280"/>
      <c r="BY45" s="1280"/>
      <c r="BZ45" s="1280"/>
      <c r="CA45" s="1280"/>
      <c r="CB45" s="1280"/>
      <c r="CC45" s="1280"/>
      <c r="CD45" s="1280"/>
      <c r="CE45" s="1280"/>
      <c r="CF45" s="1280"/>
      <c r="CG45" s="1280"/>
      <c r="CH45" s="1280"/>
      <c r="CI45" s="1280"/>
      <c r="CJ45" s="1280"/>
      <c r="CK45" s="1280"/>
      <c r="CL45" s="1280"/>
      <c r="CM45" s="1280"/>
      <c r="CN45" s="1280"/>
      <c r="CO45" s="1280"/>
      <c r="CP45" s="1280"/>
      <c r="CQ45" s="1280"/>
      <c r="CR45" s="1280"/>
      <c r="CS45" s="1280"/>
      <c r="CT45" s="1280"/>
      <c r="CU45" s="1280"/>
      <c r="CV45" s="1280"/>
      <c r="CW45" s="1280"/>
      <c r="CX45" s="1280"/>
      <c r="CY45" s="1280"/>
      <c r="CZ45" s="1280"/>
      <c r="DA45" s="1280"/>
      <c r="DB45" s="1280"/>
      <c r="DC45" s="1281"/>
    </row>
    <row r="46" spans="2:109" x14ac:dyDescent="0.15">
      <c r="B46" s="375"/>
      <c r="AN46" s="1279"/>
      <c r="AO46" s="1280"/>
      <c r="AP46" s="1280"/>
      <c r="AQ46" s="1280"/>
      <c r="AR46" s="1280"/>
      <c r="AS46" s="1280"/>
      <c r="AT46" s="1280"/>
      <c r="AU46" s="1280"/>
      <c r="AV46" s="1280"/>
      <c r="AW46" s="1280"/>
      <c r="AX46" s="1280"/>
      <c r="AY46" s="1280"/>
      <c r="AZ46" s="1280"/>
      <c r="BA46" s="1280"/>
      <c r="BB46" s="1280"/>
      <c r="BC46" s="1280"/>
      <c r="BD46" s="1280"/>
      <c r="BE46" s="1280"/>
      <c r="BF46" s="1280"/>
      <c r="BG46" s="1280"/>
      <c r="BH46" s="1280"/>
      <c r="BI46" s="1280"/>
      <c r="BJ46" s="1280"/>
      <c r="BK46" s="1280"/>
      <c r="BL46" s="1280"/>
      <c r="BM46" s="1280"/>
      <c r="BN46" s="1280"/>
      <c r="BO46" s="1280"/>
      <c r="BP46" s="1280"/>
      <c r="BQ46" s="1280"/>
      <c r="BR46" s="1280"/>
      <c r="BS46" s="1280"/>
      <c r="BT46" s="1280"/>
      <c r="BU46" s="1280"/>
      <c r="BV46" s="1280"/>
      <c r="BW46" s="1280"/>
      <c r="BX46" s="1280"/>
      <c r="BY46" s="1280"/>
      <c r="BZ46" s="1280"/>
      <c r="CA46" s="1280"/>
      <c r="CB46" s="1280"/>
      <c r="CC46" s="1280"/>
      <c r="CD46" s="1280"/>
      <c r="CE46" s="1280"/>
      <c r="CF46" s="1280"/>
      <c r="CG46" s="1280"/>
      <c r="CH46" s="1280"/>
      <c r="CI46" s="1280"/>
      <c r="CJ46" s="1280"/>
      <c r="CK46" s="1280"/>
      <c r="CL46" s="1280"/>
      <c r="CM46" s="1280"/>
      <c r="CN46" s="1280"/>
      <c r="CO46" s="1280"/>
      <c r="CP46" s="1280"/>
      <c r="CQ46" s="1280"/>
      <c r="CR46" s="1280"/>
      <c r="CS46" s="1280"/>
      <c r="CT46" s="1280"/>
      <c r="CU46" s="1280"/>
      <c r="CV46" s="1280"/>
      <c r="CW46" s="1280"/>
      <c r="CX46" s="1280"/>
      <c r="CY46" s="1280"/>
      <c r="CZ46" s="1280"/>
      <c r="DA46" s="1280"/>
      <c r="DB46" s="1280"/>
      <c r="DC46" s="1281"/>
    </row>
    <row r="47" spans="2:109" x14ac:dyDescent="0.15">
      <c r="B47" s="375"/>
      <c r="AN47" s="1282"/>
      <c r="AO47" s="1283"/>
      <c r="AP47" s="1283"/>
      <c r="AQ47" s="1283"/>
      <c r="AR47" s="1283"/>
      <c r="AS47" s="1283"/>
      <c r="AT47" s="1283"/>
      <c r="AU47" s="1283"/>
      <c r="AV47" s="1283"/>
      <c r="AW47" s="1283"/>
      <c r="AX47" s="1283"/>
      <c r="AY47" s="1283"/>
      <c r="AZ47" s="1283"/>
      <c r="BA47" s="1283"/>
      <c r="BB47" s="1283"/>
      <c r="BC47" s="1283"/>
      <c r="BD47" s="1283"/>
      <c r="BE47" s="1283"/>
      <c r="BF47" s="1283"/>
      <c r="BG47" s="1283"/>
      <c r="BH47" s="1283"/>
      <c r="BI47" s="1283"/>
      <c r="BJ47" s="1283"/>
      <c r="BK47" s="1283"/>
      <c r="BL47" s="1283"/>
      <c r="BM47" s="1283"/>
      <c r="BN47" s="1283"/>
      <c r="BO47" s="1283"/>
      <c r="BP47" s="1283"/>
      <c r="BQ47" s="1283"/>
      <c r="BR47" s="1283"/>
      <c r="BS47" s="1283"/>
      <c r="BT47" s="1283"/>
      <c r="BU47" s="1283"/>
      <c r="BV47" s="1283"/>
      <c r="BW47" s="1283"/>
      <c r="BX47" s="1283"/>
      <c r="BY47" s="1283"/>
      <c r="BZ47" s="1283"/>
      <c r="CA47" s="1283"/>
      <c r="CB47" s="1283"/>
      <c r="CC47" s="1283"/>
      <c r="CD47" s="1283"/>
      <c r="CE47" s="1283"/>
      <c r="CF47" s="1283"/>
      <c r="CG47" s="1283"/>
      <c r="CH47" s="1283"/>
      <c r="CI47" s="1283"/>
      <c r="CJ47" s="1283"/>
      <c r="CK47" s="1283"/>
      <c r="CL47" s="1283"/>
      <c r="CM47" s="1283"/>
      <c r="CN47" s="1283"/>
      <c r="CO47" s="1283"/>
      <c r="CP47" s="1283"/>
      <c r="CQ47" s="1283"/>
      <c r="CR47" s="1283"/>
      <c r="CS47" s="1283"/>
      <c r="CT47" s="1283"/>
      <c r="CU47" s="1283"/>
      <c r="CV47" s="1283"/>
      <c r="CW47" s="1283"/>
      <c r="CX47" s="1283"/>
      <c r="CY47" s="1283"/>
      <c r="CZ47" s="1283"/>
      <c r="DA47" s="1283"/>
      <c r="DB47" s="1283"/>
      <c r="DC47" s="1284"/>
    </row>
    <row r="48" spans="2:109" x14ac:dyDescent="0.15">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x14ac:dyDescent="0.15">
      <c r="B49" s="375"/>
      <c r="AN49" s="369" t="s">
        <v>594</v>
      </c>
    </row>
    <row r="50" spans="1:109" x14ac:dyDescent="0.15">
      <c r="B50" s="375"/>
      <c r="G50" s="1285"/>
      <c r="H50" s="1285"/>
      <c r="I50" s="1285"/>
      <c r="J50" s="1285"/>
      <c r="K50" s="385"/>
      <c r="L50" s="385"/>
      <c r="M50" s="386"/>
      <c r="N50" s="386"/>
      <c r="AN50" s="1286"/>
      <c r="AO50" s="1287"/>
      <c r="AP50" s="1287"/>
      <c r="AQ50" s="1287"/>
      <c r="AR50" s="1287"/>
      <c r="AS50" s="1287"/>
      <c r="AT50" s="1287"/>
      <c r="AU50" s="1287"/>
      <c r="AV50" s="1287"/>
      <c r="AW50" s="1287"/>
      <c r="AX50" s="1287"/>
      <c r="AY50" s="1287"/>
      <c r="AZ50" s="1287"/>
      <c r="BA50" s="1287"/>
      <c r="BB50" s="1287"/>
      <c r="BC50" s="1287"/>
      <c r="BD50" s="1287"/>
      <c r="BE50" s="1287"/>
      <c r="BF50" s="1287"/>
      <c r="BG50" s="1287"/>
      <c r="BH50" s="1287"/>
      <c r="BI50" s="1287"/>
      <c r="BJ50" s="1287"/>
      <c r="BK50" s="1287"/>
      <c r="BL50" s="1287"/>
      <c r="BM50" s="1287"/>
      <c r="BN50" s="1287"/>
      <c r="BO50" s="1288"/>
      <c r="BP50" s="1289" t="s">
        <v>548</v>
      </c>
      <c r="BQ50" s="1289"/>
      <c r="BR50" s="1289"/>
      <c r="BS50" s="1289"/>
      <c r="BT50" s="1289"/>
      <c r="BU50" s="1289"/>
      <c r="BV50" s="1289"/>
      <c r="BW50" s="1289"/>
      <c r="BX50" s="1289" t="s">
        <v>549</v>
      </c>
      <c r="BY50" s="1289"/>
      <c r="BZ50" s="1289"/>
      <c r="CA50" s="1289"/>
      <c r="CB50" s="1289"/>
      <c r="CC50" s="1289"/>
      <c r="CD50" s="1289"/>
      <c r="CE50" s="1289"/>
      <c r="CF50" s="1289" t="s">
        <v>550</v>
      </c>
      <c r="CG50" s="1289"/>
      <c r="CH50" s="1289"/>
      <c r="CI50" s="1289"/>
      <c r="CJ50" s="1289"/>
      <c r="CK50" s="1289"/>
      <c r="CL50" s="1289"/>
      <c r="CM50" s="1289"/>
      <c r="CN50" s="1289" t="s">
        <v>551</v>
      </c>
      <c r="CO50" s="1289"/>
      <c r="CP50" s="1289"/>
      <c r="CQ50" s="1289"/>
      <c r="CR50" s="1289"/>
      <c r="CS50" s="1289"/>
      <c r="CT50" s="1289"/>
      <c r="CU50" s="1289"/>
      <c r="CV50" s="1289" t="s">
        <v>552</v>
      </c>
      <c r="CW50" s="1289"/>
      <c r="CX50" s="1289"/>
      <c r="CY50" s="1289"/>
      <c r="CZ50" s="1289"/>
      <c r="DA50" s="1289"/>
      <c r="DB50" s="1289"/>
      <c r="DC50" s="1289"/>
    </row>
    <row r="51" spans="1:109" ht="13.5" customHeight="1" x14ac:dyDescent="0.15">
      <c r="B51" s="375"/>
      <c r="G51" s="1295"/>
      <c r="H51" s="1295"/>
      <c r="I51" s="1293"/>
      <c r="J51" s="1293"/>
      <c r="K51" s="1291"/>
      <c r="L51" s="1291"/>
      <c r="M51" s="1291"/>
      <c r="N51" s="1291"/>
      <c r="AM51" s="384"/>
      <c r="AN51" s="1292" t="s">
        <v>595</v>
      </c>
      <c r="AO51" s="1292"/>
      <c r="AP51" s="1292"/>
      <c r="AQ51" s="1292"/>
      <c r="AR51" s="1292"/>
      <c r="AS51" s="1292"/>
      <c r="AT51" s="1292"/>
      <c r="AU51" s="1292"/>
      <c r="AV51" s="1292"/>
      <c r="AW51" s="1292"/>
      <c r="AX51" s="1292"/>
      <c r="AY51" s="1292"/>
      <c r="AZ51" s="1292"/>
      <c r="BA51" s="1292"/>
      <c r="BB51" s="1292" t="s">
        <v>596</v>
      </c>
      <c r="BC51" s="1292"/>
      <c r="BD51" s="1292"/>
      <c r="BE51" s="1292"/>
      <c r="BF51" s="1292"/>
      <c r="BG51" s="1292"/>
      <c r="BH51" s="1292"/>
      <c r="BI51" s="1292"/>
      <c r="BJ51" s="1292"/>
      <c r="BK51" s="1292"/>
      <c r="BL51" s="1292"/>
      <c r="BM51" s="1292"/>
      <c r="BN51" s="1292"/>
      <c r="BO51" s="1292"/>
      <c r="BP51" s="1290"/>
      <c r="BQ51" s="1290"/>
      <c r="BR51" s="1290"/>
      <c r="BS51" s="1290"/>
      <c r="BT51" s="1290"/>
      <c r="BU51" s="1290"/>
      <c r="BV51" s="1290"/>
      <c r="BW51" s="1290"/>
      <c r="BX51" s="1290"/>
      <c r="BY51" s="1290"/>
      <c r="BZ51" s="1290"/>
      <c r="CA51" s="1290"/>
      <c r="CB51" s="1290"/>
      <c r="CC51" s="1290"/>
      <c r="CD51" s="1290"/>
      <c r="CE51" s="1290"/>
      <c r="CF51" s="1290"/>
      <c r="CG51" s="1290"/>
      <c r="CH51" s="1290"/>
      <c r="CI51" s="1290"/>
      <c r="CJ51" s="1290"/>
      <c r="CK51" s="1290"/>
      <c r="CL51" s="1290"/>
      <c r="CM51" s="1290"/>
      <c r="CN51" s="1290"/>
      <c r="CO51" s="1290"/>
      <c r="CP51" s="1290"/>
      <c r="CQ51" s="1290"/>
      <c r="CR51" s="1290"/>
      <c r="CS51" s="1290"/>
      <c r="CT51" s="1290"/>
      <c r="CU51" s="1290"/>
      <c r="CV51" s="1290"/>
      <c r="CW51" s="1290"/>
      <c r="CX51" s="1290"/>
      <c r="CY51" s="1290"/>
      <c r="CZ51" s="1290"/>
      <c r="DA51" s="1290"/>
      <c r="DB51" s="1290"/>
      <c r="DC51" s="1290"/>
    </row>
    <row r="52" spans="1:109" x14ac:dyDescent="0.15">
      <c r="B52" s="375"/>
      <c r="G52" s="1295"/>
      <c r="H52" s="1295"/>
      <c r="I52" s="1293"/>
      <c r="J52" s="1293"/>
      <c r="K52" s="1291"/>
      <c r="L52" s="1291"/>
      <c r="M52" s="1291"/>
      <c r="N52" s="1291"/>
      <c r="AM52" s="384"/>
      <c r="AN52" s="1292"/>
      <c r="AO52" s="1292"/>
      <c r="AP52" s="1292"/>
      <c r="AQ52" s="1292"/>
      <c r="AR52" s="1292"/>
      <c r="AS52" s="1292"/>
      <c r="AT52" s="1292"/>
      <c r="AU52" s="1292"/>
      <c r="AV52" s="1292"/>
      <c r="AW52" s="1292"/>
      <c r="AX52" s="1292"/>
      <c r="AY52" s="1292"/>
      <c r="AZ52" s="1292"/>
      <c r="BA52" s="1292"/>
      <c r="BB52" s="1292"/>
      <c r="BC52" s="1292"/>
      <c r="BD52" s="1292"/>
      <c r="BE52" s="1292"/>
      <c r="BF52" s="1292"/>
      <c r="BG52" s="1292"/>
      <c r="BH52" s="1292"/>
      <c r="BI52" s="1292"/>
      <c r="BJ52" s="1292"/>
      <c r="BK52" s="1292"/>
      <c r="BL52" s="1292"/>
      <c r="BM52" s="1292"/>
      <c r="BN52" s="1292"/>
      <c r="BO52" s="1292"/>
      <c r="BP52" s="1290"/>
      <c r="BQ52" s="1290"/>
      <c r="BR52" s="1290"/>
      <c r="BS52" s="1290"/>
      <c r="BT52" s="1290"/>
      <c r="BU52" s="1290"/>
      <c r="BV52" s="1290"/>
      <c r="BW52" s="1290"/>
      <c r="BX52" s="1290"/>
      <c r="BY52" s="1290"/>
      <c r="BZ52" s="1290"/>
      <c r="CA52" s="1290"/>
      <c r="CB52" s="1290"/>
      <c r="CC52" s="1290"/>
      <c r="CD52" s="1290"/>
      <c r="CE52" s="1290"/>
      <c r="CF52" s="1290"/>
      <c r="CG52" s="1290"/>
      <c r="CH52" s="1290"/>
      <c r="CI52" s="1290"/>
      <c r="CJ52" s="1290"/>
      <c r="CK52" s="1290"/>
      <c r="CL52" s="1290"/>
      <c r="CM52" s="1290"/>
      <c r="CN52" s="1290"/>
      <c r="CO52" s="1290"/>
      <c r="CP52" s="1290"/>
      <c r="CQ52" s="1290"/>
      <c r="CR52" s="1290"/>
      <c r="CS52" s="1290"/>
      <c r="CT52" s="1290"/>
      <c r="CU52" s="1290"/>
      <c r="CV52" s="1290"/>
      <c r="CW52" s="1290"/>
      <c r="CX52" s="1290"/>
      <c r="CY52" s="1290"/>
      <c r="CZ52" s="1290"/>
      <c r="DA52" s="1290"/>
      <c r="DB52" s="1290"/>
      <c r="DC52" s="1290"/>
    </row>
    <row r="53" spans="1:109" x14ac:dyDescent="0.15">
      <c r="A53" s="383"/>
      <c r="B53" s="375"/>
      <c r="G53" s="1295"/>
      <c r="H53" s="1295"/>
      <c r="I53" s="1285"/>
      <c r="J53" s="1285"/>
      <c r="K53" s="1291"/>
      <c r="L53" s="1291"/>
      <c r="M53" s="1291"/>
      <c r="N53" s="1291"/>
      <c r="AM53" s="384"/>
      <c r="AN53" s="1292"/>
      <c r="AO53" s="1292"/>
      <c r="AP53" s="1292"/>
      <c r="AQ53" s="1292"/>
      <c r="AR53" s="1292"/>
      <c r="AS53" s="1292"/>
      <c r="AT53" s="1292"/>
      <c r="AU53" s="1292"/>
      <c r="AV53" s="1292"/>
      <c r="AW53" s="1292"/>
      <c r="AX53" s="1292"/>
      <c r="AY53" s="1292"/>
      <c r="AZ53" s="1292"/>
      <c r="BA53" s="1292"/>
      <c r="BB53" s="1292" t="s">
        <v>597</v>
      </c>
      <c r="BC53" s="1292"/>
      <c r="BD53" s="1292"/>
      <c r="BE53" s="1292"/>
      <c r="BF53" s="1292"/>
      <c r="BG53" s="1292"/>
      <c r="BH53" s="1292"/>
      <c r="BI53" s="1292"/>
      <c r="BJ53" s="1292"/>
      <c r="BK53" s="1292"/>
      <c r="BL53" s="1292"/>
      <c r="BM53" s="1292"/>
      <c r="BN53" s="1292"/>
      <c r="BO53" s="1292"/>
      <c r="BP53" s="1290">
        <v>52.9</v>
      </c>
      <c r="BQ53" s="1290"/>
      <c r="BR53" s="1290"/>
      <c r="BS53" s="1290"/>
      <c r="BT53" s="1290"/>
      <c r="BU53" s="1290"/>
      <c r="BV53" s="1290"/>
      <c r="BW53" s="1290"/>
      <c r="BX53" s="1290">
        <v>53.9</v>
      </c>
      <c r="BY53" s="1290"/>
      <c r="BZ53" s="1290"/>
      <c r="CA53" s="1290"/>
      <c r="CB53" s="1290"/>
      <c r="CC53" s="1290"/>
      <c r="CD53" s="1290"/>
      <c r="CE53" s="1290"/>
      <c r="CF53" s="1290">
        <v>55.1</v>
      </c>
      <c r="CG53" s="1290"/>
      <c r="CH53" s="1290"/>
      <c r="CI53" s="1290"/>
      <c r="CJ53" s="1290"/>
      <c r="CK53" s="1290"/>
      <c r="CL53" s="1290"/>
      <c r="CM53" s="1290"/>
      <c r="CN53" s="1290">
        <v>56.4</v>
      </c>
      <c r="CO53" s="1290"/>
      <c r="CP53" s="1290"/>
      <c r="CQ53" s="1290"/>
      <c r="CR53" s="1290"/>
      <c r="CS53" s="1290"/>
      <c r="CT53" s="1290"/>
      <c r="CU53" s="1290"/>
      <c r="CV53" s="1290">
        <v>57.8</v>
      </c>
      <c r="CW53" s="1290"/>
      <c r="CX53" s="1290"/>
      <c r="CY53" s="1290"/>
      <c r="CZ53" s="1290"/>
      <c r="DA53" s="1290"/>
      <c r="DB53" s="1290"/>
      <c r="DC53" s="1290"/>
    </row>
    <row r="54" spans="1:109" x14ac:dyDescent="0.15">
      <c r="A54" s="383"/>
      <c r="B54" s="375"/>
      <c r="G54" s="1295"/>
      <c r="H54" s="1295"/>
      <c r="I54" s="1285"/>
      <c r="J54" s="1285"/>
      <c r="K54" s="1291"/>
      <c r="L54" s="1291"/>
      <c r="M54" s="1291"/>
      <c r="N54" s="1291"/>
      <c r="AM54" s="384"/>
      <c r="AN54" s="1292"/>
      <c r="AO54" s="1292"/>
      <c r="AP54" s="1292"/>
      <c r="AQ54" s="1292"/>
      <c r="AR54" s="1292"/>
      <c r="AS54" s="1292"/>
      <c r="AT54" s="1292"/>
      <c r="AU54" s="1292"/>
      <c r="AV54" s="1292"/>
      <c r="AW54" s="1292"/>
      <c r="AX54" s="1292"/>
      <c r="AY54" s="1292"/>
      <c r="AZ54" s="1292"/>
      <c r="BA54" s="1292"/>
      <c r="BB54" s="1292"/>
      <c r="BC54" s="1292"/>
      <c r="BD54" s="1292"/>
      <c r="BE54" s="1292"/>
      <c r="BF54" s="1292"/>
      <c r="BG54" s="1292"/>
      <c r="BH54" s="1292"/>
      <c r="BI54" s="1292"/>
      <c r="BJ54" s="1292"/>
      <c r="BK54" s="1292"/>
      <c r="BL54" s="1292"/>
      <c r="BM54" s="1292"/>
      <c r="BN54" s="1292"/>
      <c r="BO54" s="1292"/>
      <c r="BP54" s="1290"/>
      <c r="BQ54" s="1290"/>
      <c r="BR54" s="1290"/>
      <c r="BS54" s="1290"/>
      <c r="BT54" s="1290"/>
      <c r="BU54" s="1290"/>
      <c r="BV54" s="1290"/>
      <c r="BW54" s="1290"/>
      <c r="BX54" s="1290"/>
      <c r="BY54" s="1290"/>
      <c r="BZ54" s="1290"/>
      <c r="CA54" s="1290"/>
      <c r="CB54" s="1290"/>
      <c r="CC54" s="1290"/>
      <c r="CD54" s="1290"/>
      <c r="CE54" s="1290"/>
      <c r="CF54" s="1290"/>
      <c r="CG54" s="1290"/>
      <c r="CH54" s="1290"/>
      <c r="CI54" s="1290"/>
      <c r="CJ54" s="1290"/>
      <c r="CK54" s="1290"/>
      <c r="CL54" s="1290"/>
      <c r="CM54" s="1290"/>
      <c r="CN54" s="1290"/>
      <c r="CO54" s="1290"/>
      <c r="CP54" s="1290"/>
      <c r="CQ54" s="1290"/>
      <c r="CR54" s="1290"/>
      <c r="CS54" s="1290"/>
      <c r="CT54" s="1290"/>
      <c r="CU54" s="1290"/>
      <c r="CV54" s="1290"/>
      <c r="CW54" s="1290"/>
      <c r="CX54" s="1290"/>
      <c r="CY54" s="1290"/>
      <c r="CZ54" s="1290"/>
      <c r="DA54" s="1290"/>
      <c r="DB54" s="1290"/>
      <c r="DC54" s="1290"/>
    </row>
    <row r="55" spans="1:109" x14ac:dyDescent="0.15">
      <c r="A55" s="383"/>
      <c r="B55" s="375"/>
      <c r="G55" s="1285"/>
      <c r="H55" s="1285"/>
      <c r="I55" s="1285"/>
      <c r="J55" s="1285"/>
      <c r="K55" s="1291"/>
      <c r="L55" s="1291"/>
      <c r="M55" s="1291"/>
      <c r="N55" s="1291"/>
      <c r="AN55" s="1289" t="s">
        <v>598</v>
      </c>
      <c r="AO55" s="1289"/>
      <c r="AP55" s="1289"/>
      <c r="AQ55" s="1289"/>
      <c r="AR55" s="1289"/>
      <c r="AS55" s="1289"/>
      <c r="AT55" s="1289"/>
      <c r="AU55" s="1289"/>
      <c r="AV55" s="1289"/>
      <c r="AW55" s="1289"/>
      <c r="AX55" s="1289"/>
      <c r="AY55" s="1289"/>
      <c r="AZ55" s="1289"/>
      <c r="BA55" s="1289"/>
      <c r="BB55" s="1292" t="s">
        <v>596</v>
      </c>
      <c r="BC55" s="1292"/>
      <c r="BD55" s="1292"/>
      <c r="BE55" s="1292"/>
      <c r="BF55" s="1292"/>
      <c r="BG55" s="1292"/>
      <c r="BH55" s="1292"/>
      <c r="BI55" s="1292"/>
      <c r="BJ55" s="1292"/>
      <c r="BK55" s="1292"/>
      <c r="BL55" s="1292"/>
      <c r="BM55" s="1292"/>
      <c r="BN55" s="1292"/>
      <c r="BO55" s="1292"/>
      <c r="BP55" s="1290">
        <v>14</v>
      </c>
      <c r="BQ55" s="1290"/>
      <c r="BR55" s="1290"/>
      <c r="BS55" s="1290"/>
      <c r="BT55" s="1290"/>
      <c r="BU55" s="1290"/>
      <c r="BV55" s="1290"/>
      <c r="BW55" s="1290"/>
      <c r="BX55" s="1290">
        <v>11.4</v>
      </c>
      <c r="BY55" s="1290"/>
      <c r="BZ55" s="1290"/>
      <c r="CA55" s="1290"/>
      <c r="CB55" s="1290"/>
      <c r="CC55" s="1290"/>
      <c r="CD55" s="1290"/>
      <c r="CE55" s="1290"/>
      <c r="CF55" s="1290">
        <v>10.4</v>
      </c>
      <c r="CG55" s="1290"/>
      <c r="CH55" s="1290"/>
      <c r="CI55" s="1290"/>
      <c r="CJ55" s="1290"/>
      <c r="CK55" s="1290"/>
      <c r="CL55" s="1290"/>
      <c r="CM55" s="1290"/>
      <c r="CN55" s="1290">
        <v>10.9</v>
      </c>
      <c r="CO55" s="1290"/>
      <c r="CP55" s="1290"/>
      <c r="CQ55" s="1290"/>
      <c r="CR55" s="1290"/>
      <c r="CS55" s="1290"/>
      <c r="CT55" s="1290"/>
      <c r="CU55" s="1290"/>
      <c r="CV55" s="1290">
        <v>6.5</v>
      </c>
      <c r="CW55" s="1290"/>
      <c r="CX55" s="1290"/>
      <c r="CY55" s="1290"/>
      <c r="CZ55" s="1290"/>
      <c r="DA55" s="1290"/>
      <c r="DB55" s="1290"/>
      <c r="DC55" s="1290"/>
    </row>
    <row r="56" spans="1:109" x14ac:dyDescent="0.15">
      <c r="A56" s="383"/>
      <c r="B56" s="375"/>
      <c r="G56" s="1285"/>
      <c r="H56" s="1285"/>
      <c r="I56" s="1285"/>
      <c r="J56" s="1285"/>
      <c r="K56" s="1291"/>
      <c r="L56" s="1291"/>
      <c r="M56" s="1291"/>
      <c r="N56" s="1291"/>
      <c r="AN56" s="1289"/>
      <c r="AO56" s="1289"/>
      <c r="AP56" s="1289"/>
      <c r="AQ56" s="1289"/>
      <c r="AR56" s="1289"/>
      <c r="AS56" s="1289"/>
      <c r="AT56" s="1289"/>
      <c r="AU56" s="1289"/>
      <c r="AV56" s="1289"/>
      <c r="AW56" s="1289"/>
      <c r="AX56" s="1289"/>
      <c r="AY56" s="1289"/>
      <c r="AZ56" s="1289"/>
      <c r="BA56" s="1289"/>
      <c r="BB56" s="1292"/>
      <c r="BC56" s="1292"/>
      <c r="BD56" s="1292"/>
      <c r="BE56" s="1292"/>
      <c r="BF56" s="1292"/>
      <c r="BG56" s="1292"/>
      <c r="BH56" s="1292"/>
      <c r="BI56" s="1292"/>
      <c r="BJ56" s="1292"/>
      <c r="BK56" s="1292"/>
      <c r="BL56" s="1292"/>
      <c r="BM56" s="1292"/>
      <c r="BN56" s="1292"/>
      <c r="BO56" s="1292"/>
      <c r="BP56" s="1290"/>
      <c r="BQ56" s="1290"/>
      <c r="BR56" s="1290"/>
      <c r="BS56" s="1290"/>
      <c r="BT56" s="1290"/>
      <c r="BU56" s="1290"/>
      <c r="BV56" s="1290"/>
      <c r="BW56" s="1290"/>
      <c r="BX56" s="1290"/>
      <c r="BY56" s="1290"/>
      <c r="BZ56" s="1290"/>
      <c r="CA56" s="1290"/>
      <c r="CB56" s="1290"/>
      <c r="CC56" s="1290"/>
      <c r="CD56" s="1290"/>
      <c r="CE56" s="1290"/>
      <c r="CF56" s="1290"/>
      <c r="CG56" s="1290"/>
      <c r="CH56" s="1290"/>
      <c r="CI56" s="1290"/>
      <c r="CJ56" s="1290"/>
      <c r="CK56" s="1290"/>
      <c r="CL56" s="1290"/>
      <c r="CM56" s="1290"/>
      <c r="CN56" s="1290"/>
      <c r="CO56" s="1290"/>
      <c r="CP56" s="1290"/>
      <c r="CQ56" s="1290"/>
      <c r="CR56" s="1290"/>
      <c r="CS56" s="1290"/>
      <c r="CT56" s="1290"/>
      <c r="CU56" s="1290"/>
      <c r="CV56" s="1290"/>
      <c r="CW56" s="1290"/>
      <c r="CX56" s="1290"/>
      <c r="CY56" s="1290"/>
      <c r="CZ56" s="1290"/>
      <c r="DA56" s="1290"/>
      <c r="DB56" s="1290"/>
      <c r="DC56" s="1290"/>
    </row>
    <row r="57" spans="1:109" s="383" customFormat="1" x14ac:dyDescent="0.15">
      <c r="B57" s="387"/>
      <c r="G57" s="1285"/>
      <c r="H57" s="1285"/>
      <c r="I57" s="1294"/>
      <c r="J57" s="1294"/>
      <c r="K57" s="1291"/>
      <c r="L57" s="1291"/>
      <c r="M57" s="1291"/>
      <c r="N57" s="1291"/>
      <c r="AM57" s="369"/>
      <c r="AN57" s="1289"/>
      <c r="AO57" s="1289"/>
      <c r="AP57" s="1289"/>
      <c r="AQ57" s="1289"/>
      <c r="AR57" s="1289"/>
      <c r="AS57" s="1289"/>
      <c r="AT57" s="1289"/>
      <c r="AU57" s="1289"/>
      <c r="AV57" s="1289"/>
      <c r="AW57" s="1289"/>
      <c r="AX57" s="1289"/>
      <c r="AY57" s="1289"/>
      <c r="AZ57" s="1289"/>
      <c r="BA57" s="1289"/>
      <c r="BB57" s="1292" t="s">
        <v>597</v>
      </c>
      <c r="BC57" s="1292"/>
      <c r="BD57" s="1292"/>
      <c r="BE57" s="1292"/>
      <c r="BF57" s="1292"/>
      <c r="BG57" s="1292"/>
      <c r="BH57" s="1292"/>
      <c r="BI57" s="1292"/>
      <c r="BJ57" s="1292"/>
      <c r="BK57" s="1292"/>
      <c r="BL57" s="1292"/>
      <c r="BM57" s="1292"/>
      <c r="BN57" s="1292"/>
      <c r="BO57" s="1292"/>
      <c r="BP57" s="1290">
        <v>58</v>
      </c>
      <c r="BQ57" s="1290"/>
      <c r="BR57" s="1290"/>
      <c r="BS57" s="1290"/>
      <c r="BT57" s="1290"/>
      <c r="BU57" s="1290"/>
      <c r="BV57" s="1290"/>
      <c r="BW57" s="1290"/>
      <c r="BX57" s="1290">
        <v>60.2</v>
      </c>
      <c r="BY57" s="1290"/>
      <c r="BZ57" s="1290"/>
      <c r="CA57" s="1290"/>
      <c r="CB57" s="1290"/>
      <c r="CC57" s="1290"/>
      <c r="CD57" s="1290"/>
      <c r="CE57" s="1290"/>
      <c r="CF57" s="1290">
        <v>61.3</v>
      </c>
      <c r="CG57" s="1290"/>
      <c r="CH57" s="1290"/>
      <c r="CI57" s="1290"/>
      <c r="CJ57" s="1290"/>
      <c r="CK57" s="1290"/>
      <c r="CL57" s="1290"/>
      <c r="CM57" s="1290"/>
      <c r="CN57" s="1290">
        <v>62.2</v>
      </c>
      <c r="CO57" s="1290"/>
      <c r="CP57" s="1290"/>
      <c r="CQ57" s="1290"/>
      <c r="CR57" s="1290"/>
      <c r="CS57" s="1290"/>
      <c r="CT57" s="1290"/>
      <c r="CU57" s="1290"/>
      <c r="CV57" s="1290">
        <v>63.3</v>
      </c>
      <c r="CW57" s="1290"/>
      <c r="CX57" s="1290"/>
      <c r="CY57" s="1290"/>
      <c r="CZ57" s="1290"/>
      <c r="DA57" s="1290"/>
      <c r="DB57" s="1290"/>
      <c r="DC57" s="1290"/>
      <c r="DD57" s="388"/>
      <c r="DE57" s="387"/>
    </row>
    <row r="58" spans="1:109" s="383" customFormat="1" x14ac:dyDescent="0.15">
      <c r="A58" s="369"/>
      <c r="B58" s="387"/>
      <c r="G58" s="1285"/>
      <c r="H58" s="1285"/>
      <c r="I58" s="1294"/>
      <c r="J58" s="1294"/>
      <c r="K58" s="1291"/>
      <c r="L58" s="1291"/>
      <c r="M58" s="1291"/>
      <c r="N58" s="1291"/>
      <c r="AM58" s="369"/>
      <c r="AN58" s="1289"/>
      <c r="AO58" s="1289"/>
      <c r="AP58" s="1289"/>
      <c r="AQ58" s="1289"/>
      <c r="AR58" s="1289"/>
      <c r="AS58" s="1289"/>
      <c r="AT58" s="1289"/>
      <c r="AU58" s="1289"/>
      <c r="AV58" s="1289"/>
      <c r="AW58" s="1289"/>
      <c r="AX58" s="1289"/>
      <c r="AY58" s="1289"/>
      <c r="AZ58" s="1289"/>
      <c r="BA58" s="1289"/>
      <c r="BB58" s="1292"/>
      <c r="BC58" s="1292"/>
      <c r="BD58" s="1292"/>
      <c r="BE58" s="1292"/>
      <c r="BF58" s="1292"/>
      <c r="BG58" s="1292"/>
      <c r="BH58" s="1292"/>
      <c r="BI58" s="1292"/>
      <c r="BJ58" s="1292"/>
      <c r="BK58" s="1292"/>
      <c r="BL58" s="1292"/>
      <c r="BM58" s="1292"/>
      <c r="BN58" s="1292"/>
      <c r="BO58" s="1292"/>
      <c r="BP58" s="1290"/>
      <c r="BQ58" s="1290"/>
      <c r="BR58" s="1290"/>
      <c r="BS58" s="1290"/>
      <c r="BT58" s="1290"/>
      <c r="BU58" s="1290"/>
      <c r="BV58" s="1290"/>
      <c r="BW58" s="1290"/>
      <c r="BX58" s="1290"/>
      <c r="BY58" s="1290"/>
      <c r="BZ58" s="1290"/>
      <c r="CA58" s="1290"/>
      <c r="CB58" s="1290"/>
      <c r="CC58" s="1290"/>
      <c r="CD58" s="1290"/>
      <c r="CE58" s="1290"/>
      <c r="CF58" s="1290"/>
      <c r="CG58" s="1290"/>
      <c r="CH58" s="1290"/>
      <c r="CI58" s="1290"/>
      <c r="CJ58" s="1290"/>
      <c r="CK58" s="1290"/>
      <c r="CL58" s="1290"/>
      <c r="CM58" s="1290"/>
      <c r="CN58" s="1290"/>
      <c r="CO58" s="1290"/>
      <c r="CP58" s="1290"/>
      <c r="CQ58" s="1290"/>
      <c r="CR58" s="1290"/>
      <c r="CS58" s="1290"/>
      <c r="CT58" s="1290"/>
      <c r="CU58" s="1290"/>
      <c r="CV58" s="1290"/>
      <c r="CW58" s="1290"/>
      <c r="CX58" s="1290"/>
      <c r="CY58" s="1290"/>
      <c r="CZ58" s="1290"/>
      <c r="DA58" s="1290"/>
      <c r="DB58" s="1290"/>
      <c r="DC58" s="1290"/>
      <c r="DD58" s="388"/>
      <c r="DE58" s="387"/>
    </row>
    <row r="59" spans="1:109" s="383" customFormat="1" x14ac:dyDescent="0.15">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x14ac:dyDescent="0.15">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x14ac:dyDescent="0.15">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x14ac:dyDescent="0.15">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7.25" x14ac:dyDescent="0.15">
      <c r="B63" s="394" t="s">
        <v>599</v>
      </c>
    </row>
    <row r="64" spans="1:109" x14ac:dyDescent="0.15">
      <c r="B64" s="375"/>
      <c r="G64" s="382"/>
      <c r="I64" s="395"/>
      <c r="J64" s="395"/>
      <c r="K64" s="395"/>
      <c r="L64" s="395"/>
      <c r="M64" s="395"/>
      <c r="N64" s="396"/>
      <c r="AM64" s="382"/>
      <c r="AN64" s="382" t="s">
        <v>593</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x14ac:dyDescent="0.15">
      <c r="B65" s="375"/>
      <c r="AN65" s="1276" t="s">
        <v>602</v>
      </c>
      <c r="AO65" s="1277"/>
      <c r="AP65" s="1277"/>
      <c r="AQ65" s="1277"/>
      <c r="AR65" s="1277"/>
      <c r="AS65" s="1277"/>
      <c r="AT65" s="1277"/>
      <c r="AU65" s="1277"/>
      <c r="AV65" s="1277"/>
      <c r="AW65" s="1277"/>
      <c r="AX65" s="1277"/>
      <c r="AY65" s="1277"/>
      <c r="AZ65" s="1277"/>
      <c r="BA65" s="1277"/>
      <c r="BB65" s="1277"/>
      <c r="BC65" s="1277"/>
      <c r="BD65" s="1277"/>
      <c r="BE65" s="1277"/>
      <c r="BF65" s="1277"/>
      <c r="BG65" s="1277"/>
      <c r="BH65" s="1277"/>
      <c r="BI65" s="1277"/>
      <c r="BJ65" s="1277"/>
      <c r="BK65" s="1277"/>
      <c r="BL65" s="1277"/>
      <c r="BM65" s="1277"/>
      <c r="BN65" s="1277"/>
      <c r="BO65" s="1277"/>
      <c r="BP65" s="1277"/>
      <c r="BQ65" s="1277"/>
      <c r="BR65" s="1277"/>
      <c r="BS65" s="1277"/>
      <c r="BT65" s="1277"/>
      <c r="BU65" s="1277"/>
      <c r="BV65" s="1277"/>
      <c r="BW65" s="1277"/>
      <c r="BX65" s="1277"/>
      <c r="BY65" s="1277"/>
      <c r="BZ65" s="1277"/>
      <c r="CA65" s="1277"/>
      <c r="CB65" s="1277"/>
      <c r="CC65" s="1277"/>
      <c r="CD65" s="1277"/>
      <c r="CE65" s="1277"/>
      <c r="CF65" s="1277"/>
      <c r="CG65" s="1277"/>
      <c r="CH65" s="1277"/>
      <c r="CI65" s="1277"/>
      <c r="CJ65" s="1277"/>
      <c r="CK65" s="1277"/>
      <c r="CL65" s="1277"/>
      <c r="CM65" s="1277"/>
      <c r="CN65" s="1277"/>
      <c r="CO65" s="1277"/>
      <c r="CP65" s="1277"/>
      <c r="CQ65" s="1277"/>
      <c r="CR65" s="1277"/>
      <c r="CS65" s="1277"/>
      <c r="CT65" s="1277"/>
      <c r="CU65" s="1277"/>
      <c r="CV65" s="1277"/>
      <c r="CW65" s="1277"/>
      <c r="CX65" s="1277"/>
      <c r="CY65" s="1277"/>
      <c r="CZ65" s="1277"/>
      <c r="DA65" s="1277"/>
      <c r="DB65" s="1277"/>
      <c r="DC65" s="1278"/>
    </row>
    <row r="66" spans="2:107" x14ac:dyDescent="0.15">
      <c r="B66" s="375"/>
      <c r="AN66" s="1279"/>
      <c r="AO66" s="1280"/>
      <c r="AP66" s="1280"/>
      <c r="AQ66" s="1280"/>
      <c r="AR66" s="1280"/>
      <c r="AS66" s="1280"/>
      <c r="AT66" s="1280"/>
      <c r="AU66" s="1280"/>
      <c r="AV66" s="1280"/>
      <c r="AW66" s="1280"/>
      <c r="AX66" s="1280"/>
      <c r="AY66" s="1280"/>
      <c r="AZ66" s="1280"/>
      <c r="BA66" s="1280"/>
      <c r="BB66" s="1280"/>
      <c r="BC66" s="1280"/>
      <c r="BD66" s="1280"/>
      <c r="BE66" s="1280"/>
      <c r="BF66" s="1280"/>
      <c r="BG66" s="1280"/>
      <c r="BH66" s="1280"/>
      <c r="BI66" s="1280"/>
      <c r="BJ66" s="1280"/>
      <c r="BK66" s="1280"/>
      <c r="BL66" s="1280"/>
      <c r="BM66" s="1280"/>
      <c r="BN66" s="1280"/>
      <c r="BO66" s="1280"/>
      <c r="BP66" s="1280"/>
      <c r="BQ66" s="1280"/>
      <c r="BR66" s="1280"/>
      <c r="BS66" s="1280"/>
      <c r="BT66" s="1280"/>
      <c r="BU66" s="1280"/>
      <c r="BV66" s="1280"/>
      <c r="BW66" s="1280"/>
      <c r="BX66" s="1280"/>
      <c r="BY66" s="1280"/>
      <c r="BZ66" s="1280"/>
      <c r="CA66" s="1280"/>
      <c r="CB66" s="1280"/>
      <c r="CC66" s="1280"/>
      <c r="CD66" s="1280"/>
      <c r="CE66" s="1280"/>
      <c r="CF66" s="1280"/>
      <c r="CG66" s="1280"/>
      <c r="CH66" s="1280"/>
      <c r="CI66" s="1280"/>
      <c r="CJ66" s="1280"/>
      <c r="CK66" s="1280"/>
      <c r="CL66" s="1280"/>
      <c r="CM66" s="1280"/>
      <c r="CN66" s="1280"/>
      <c r="CO66" s="1280"/>
      <c r="CP66" s="1280"/>
      <c r="CQ66" s="1280"/>
      <c r="CR66" s="1280"/>
      <c r="CS66" s="1280"/>
      <c r="CT66" s="1280"/>
      <c r="CU66" s="1280"/>
      <c r="CV66" s="1280"/>
      <c r="CW66" s="1280"/>
      <c r="CX66" s="1280"/>
      <c r="CY66" s="1280"/>
      <c r="CZ66" s="1280"/>
      <c r="DA66" s="1280"/>
      <c r="DB66" s="1280"/>
      <c r="DC66" s="1281"/>
    </row>
    <row r="67" spans="2:107" x14ac:dyDescent="0.15">
      <c r="B67" s="375"/>
      <c r="AN67" s="1279"/>
      <c r="AO67" s="1280"/>
      <c r="AP67" s="1280"/>
      <c r="AQ67" s="1280"/>
      <c r="AR67" s="1280"/>
      <c r="AS67" s="1280"/>
      <c r="AT67" s="1280"/>
      <c r="AU67" s="1280"/>
      <c r="AV67" s="1280"/>
      <c r="AW67" s="1280"/>
      <c r="AX67" s="1280"/>
      <c r="AY67" s="1280"/>
      <c r="AZ67" s="1280"/>
      <c r="BA67" s="1280"/>
      <c r="BB67" s="1280"/>
      <c r="BC67" s="1280"/>
      <c r="BD67" s="1280"/>
      <c r="BE67" s="1280"/>
      <c r="BF67" s="1280"/>
      <c r="BG67" s="1280"/>
      <c r="BH67" s="1280"/>
      <c r="BI67" s="1280"/>
      <c r="BJ67" s="1280"/>
      <c r="BK67" s="1280"/>
      <c r="BL67" s="1280"/>
      <c r="BM67" s="1280"/>
      <c r="BN67" s="1280"/>
      <c r="BO67" s="1280"/>
      <c r="BP67" s="1280"/>
      <c r="BQ67" s="1280"/>
      <c r="BR67" s="1280"/>
      <c r="BS67" s="1280"/>
      <c r="BT67" s="1280"/>
      <c r="BU67" s="1280"/>
      <c r="BV67" s="1280"/>
      <c r="BW67" s="1280"/>
      <c r="BX67" s="1280"/>
      <c r="BY67" s="1280"/>
      <c r="BZ67" s="1280"/>
      <c r="CA67" s="1280"/>
      <c r="CB67" s="1280"/>
      <c r="CC67" s="1280"/>
      <c r="CD67" s="1280"/>
      <c r="CE67" s="1280"/>
      <c r="CF67" s="1280"/>
      <c r="CG67" s="1280"/>
      <c r="CH67" s="1280"/>
      <c r="CI67" s="1280"/>
      <c r="CJ67" s="1280"/>
      <c r="CK67" s="1280"/>
      <c r="CL67" s="1280"/>
      <c r="CM67" s="1280"/>
      <c r="CN67" s="1280"/>
      <c r="CO67" s="1280"/>
      <c r="CP67" s="1280"/>
      <c r="CQ67" s="1280"/>
      <c r="CR67" s="1280"/>
      <c r="CS67" s="1280"/>
      <c r="CT67" s="1280"/>
      <c r="CU67" s="1280"/>
      <c r="CV67" s="1280"/>
      <c r="CW67" s="1280"/>
      <c r="CX67" s="1280"/>
      <c r="CY67" s="1280"/>
      <c r="CZ67" s="1280"/>
      <c r="DA67" s="1280"/>
      <c r="DB67" s="1280"/>
      <c r="DC67" s="1281"/>
    </row>
    <row r="68" spans="2:107" x14ac:dyDescent="0.15">
      <c r="B68" s="375"/>
      <c r="AN68" s="1279"/>
      <c r="AO68" s="1280"/>
      <c r="AP68" s="1280"/>
      <c r="AQ68" s="1280"/>
      <c r="AR68" s="1280"/>
      <c r="AS68" s="1280"/>
      <c r="AT68" s="1280"/>
      <c r="AU68" s="1280"/>
      <c r="AV68" s="1280"/>
      <c r="AW68" s="1280"/>
      <c r="AX68" s="1280"/>
      <c r="AY68" s="1280"/>
      <c r="AZ68" s="1280"/>
      <c r="BA68" s="1280"/>
      <c r="BB68" s="1280"/>
      <c r="BC68" s="1280"/>
      <c r="BD68" s="1280"/>
      <c r="BE68" s="1280"/>
      <c r="BF68" s="1280"/>
      <c r="BG68" s="1280"/>
      <c r="BH68" s="1280"/>
      <c r="BI68" s="1280"/>
      <c r="BJ68" s="1280"/>
      <c r="BK68" s="1280"/>
      <c r="BL68" s="1280"/>
      <c r="BM68" s="1280"/>
      <c r="BN68" s="1280"/>
      <c r="BO68" s="1280"/>
      <c r="BP68" s="1280"/>
      <c r="BQ68" s="1280"/>
      <c r="BR68" s="1280"/>
      <c r="BS68" s="1280"/>
      <c r="BT68" s="1280"/>
      <c r="BU68" s="1280"/>
      <c r="BV68" s="1280"/>
      <c r="BW68" s="1280"/>
      <c r="BX68" s="1280"/>
      <c r="BY68" s="1280"/>
      <c r="BZ68" s="1280"/>
      <c r="CA68" s="1280"/>
      <c r="CB68" s="1280"/>
      <c r="CC68" s="1280"/>
      <c r="CD68" s="1280"/>
      <c r="CE68" s="1280"/>
      <c r="CF68" s="1280"/>
      <c r="CG68" s="1280"/>
      <c r="CH68" s="1280"/>
      <c r="CI68" s="1280"/>
      <c r="CJ68" s="1280"/>
      <c r="CK68" s="1280"/>
      <c r="CL68" s="1280"/>
      <c r="CM68" s="1280"/>
      <c r="CN68" s="1280"/>
      <c r="CO68" s="1280"/>
      <c r="CP68" s="1280"/>
      <c r="CQ68" s="1280"/>
      <c r="CR68" s="1280"/>
      <c r="CS68" s="1280"/>
      <c r="CT68" s="1280"/>
      <c r="CU68" s="1280"/>
      <c r="CV68" s="1280"/>
      <c r="CW68" s="1280"/>
      <c r="CX68" s="1280"/>
      <c r="CY68" s="1280"/>
      <c r="CZ68" s="1280"/>
      <c r="DA68" s="1280"/>
      <c r="DB68" s="1280"/>
      <c r="DC68" s="1281"/>
    </row>
    <row r="69" spans="2:107" x14ac:dyDescent="0.15">
      <c r="B69" s="375"/>
      <c r="AN69" s="1282"/>
      <c r="AO69" s="1283"/>
      <c r="AP69" s="1283"/>
      <c r="AQ69" s="1283"/>
      <c r="AR69" s="1283"/>
      <c r="AS69" s="1283"/>
      <c r="AT69" s="1283"/>
      <c r="AU69" s="1283"/>
      <c r="AV69" s="1283"/>
      <c r="AW69" s="1283"/>
      <c r="AX69" s="1283"/>
      <c r="AY69" s="1283"/>
      <c r="AZ69" s="1283"/>
      <c r="BA69" s="1283"/>
      <c r="BB69" s="1283"/>
      <c r="BC69" s="1283"/>
      <c r="BD69" s="1283"/>
      <c r="BE69" s="1283"/>
      <c r="BF69" s="1283"/>
      <c r="BG69" s="1283"/>
      <c r="BH69" s="1283"/>
      <c r="BI69" s="1283"/>
      <c r="BJ69" s="1283"/>
      <c r="BK69" s="1283"/>
      <c r="BL69" s="1283"/>
      <c r="BM69" s="1283"/>
      <c r="BN69" s="1283"/>
      <c r="BO69" s="1283"/>
      <c r="BP69" s="1283"/>
      <c r="BQ69" s="1283"/>
      <c r="BR69" s="1283"/>
      <c r="BS69" s="1283"/>
      <c r="BT69" s="1283"/>
      <c r="BU69" s="1283"/>
      <c r="BV69" s="1283"/>
      <c r="BW69" s="1283"/>
      <c r="BX69" s="1283"/>
      <c r="BY69" s="1283"/>
      <c r="BZ69" s="1283"/>
      <c r="CA69" s="1283"/>
      <c r="CB69" s="1283"/>
      <c r="CC69" s="1283"/>
      <c r="CD69" s="1283"/>
      <c r="CE69" s="1283"/>
      <c r="CF69" s="1283"/>
      <c r="CG69" s="1283"/>
      <c r="CH69" s="1283"/>
      <c r="CI69" s="1283"/>
      <c r="CJ69" s="1283"/>
      <c r="CK69" s="1283"/>
      <c r="CL69" s="1283"/>
      <c r="CM69" s="1283"/>
      <c r="CN69" s="1283"/>
      <c r="CO69" s="1283"/>
      <c r="CP69" s="1283"/>
      <c r="CQ69" s="1283"/>
      <c r="CR69" s="1283"/>
      <c r="CS69" s="1283"/>
      <c r="CT69" s="1283"/>
      <c r="CU69" s="1283"/>
      <c r="CV69" s="1283"/>
      <c r="CW69" s="1283"/>
      <c r="CX69" s="1283"/>
      <c r="CY69" s="1283"/>
      <c r="CZ69" s="1283"/>
      <c r="DA69" s="1283"/>
      <c r="DB69" s="1283"/>
      <c r="DC69" s="1284"/>
    </row>
    <row r="70" spans="2:107" x14ac:dyDescent="0.15">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x14ac:dyDescent="0.15">
      <c r="B71" s="375"/>
      <c r="G71" s="400"/>
      <c r="I71" s="401"/>
      <c r="J71" s="398"/>
      <c r="K71" s="398"/>
      <c r="L71" s="399"/>
      <c r="M71" s="398"/>
      <c r="N71" s="399"/>
      <c r="AM71" s="400"/>
      <c r="AN71" s="369" t="s">
        <v>594</v>
      </c>
    </row>
    <row r="72" spans="2:107" x14ac:dyDescent="0.15">
      <c r="B72" s="375"/>
      <c r="G72" s="1285"/>
      <c r="H72" s="1285"/>
      <c r="I72" s="1285"/>
      <c r="J72" s="1285"/>
      <c r="K72" s="385"/>
      <c r="L72" s="385"/>
      <c r="M72" s="386"/>
      <c r="N72" s="386"/>
      <c r="AN72" s="1286"/>
      <c r="AO72" s="1287"/>
      <c r="AP72" s="1287"/>
      <c r="AQ72" s="1287"/>
      <c r="AR72" s="1287"/>
      <c r="AS72" s="1287"/>
      <c r="AT72" s="1287"/>
      <c r="AU72" s="1287"/>
      <c r="AV72" s="1287"/>
      <c r="AW72" s="1287"/>
      <c r="AX72" s="1287"/>
      <c r="AY72" s="1287"/>
      <c r="AZ72" s="1287"/>
      <c r="BA72" s="1287"/>
      <c r="BB72" s="1287"/>
      <c r="BC72" s="1287"/>
      <c r="BD72" s="1287"/>
      <c r="BE72" s="1287"/>
      <c r="BF72" s="1287"/>
      <c r="BG72" s="1287"/>
      <c r="BH72" s="1287"/>
      <c r="BI72" s="1287"/>
      <c r="BJ72" s="1287"/>
      <c r="BK72" s="1287"/>
      <c r="BL72" s="1287"/>
      <c r="BM72" s="1287"/>
      <c r="BN72" s="1287"/>
      <c r="BO72" s="1288"/>
      <c r="BP72" s="1289" t="s">
        <v>548</v>
      </c>
      <c r="BQ72" s="1289"/>
      <c r="BR72" s="1289"/>
      <c r="BS72" s="1289"/>
      <c r="BT72" s="1289"/>
      <c r="BU72" s="1289"/>
      <c r="BV72" s="1289"/>
      <c r="BW72" s="1289"/>
      <c r="BX72" s="1289" t="s">
        <v>549</v>
      </c>
      <c r="BY72" s="1289"/>
      <c r="BZ72" s="1289"/>
      <c r="CA72" s="1289"/>
      <c r="CB72" s="1289"/>
      <c r="CC72" s="1289"/>
      <c r="CD72" s="1289"/>
      <c r="CE72" s="1289"/>
      <c r="CF72" s="1289" t="s">
        <v>550</v>
      </c>
      <c r="CG72" s="1289"/>
      <c r="CH72" s="1289"/>
      <c r="CI72" s="1289"/>
      <c r="CJ72" s="1289"/>
      <c r="CK72" s="1289"/>
      <c r="CL72" s="1289"/>
      <c r="CM72" s="1289"/>
      <c r="CN72" s="1289" t="s">
        <v>551</v>
      </c>
      <c r="CO72" s="1289"/>
      <c r="CP72" s="1289"/>
      <c r="CQ72" s="1289"/>
      <c r="CR72" s="1289"/>
      <c r="CS72" s="1289"/>
      <c r="CT72" s="1289"/>
      <c r="CU72" s="1289"/>
      <c r="CV72" s="1289" t="s">
        <v>552</v>
      </c>
      <c r="CW72" s="1289"/>
      <c r="CX72" s="1289"/>
      <c r="CY72" s="1289"/>
      <c r="CZ72" s="1289"/>
      <c r="DA72" s="1289"/>
      <c r="DB72" s="1289"/>
      <c r="DC72" s="1289"/>
    </row>
    <row r="73" spans="2:107" x14ac:dyDescent="0.15">
      <c r="B73" s="375"/>
      <c r="G73" s="1295"/>
      <c r="H73" s="1295"/>
      <c r="I73" s="1295"/>
      <c r="J73" s="1295"/>
      <c r="K73" s="1296"/>
      <c r="L73" s="1296"/>
      <c r="M73" s="1296"/>
      <c r="N73" s="1296"/>
      <c r="AM73" s="384"/>
      <c r="AN73" s="1292" t="s">
        <v>595</v>
      </c>
      <c r="AO73" s="1292"/>
      <c r="AP73" s="1292"/>
      <c r="AQ73" s="1292"/>
      <c r="AR73" s="1292"/>
      <c r="AS73" s="1292"/>
      <c r="AT73" s="1292"/>
      <c r="AU73" s="1292"/>
      <c r="AV73" s="1292"/>
      <c r="AW73" s="1292"/>
      <c r="AX73" s="1292"/>
      <c r="AY73" s="1292"/>
      <c r="AZ73" s="1292"/>
      <c r="BA73" s="1292"/>
      <c r="BB73" s="1292" t="s">
        <v>596</v>
      </c>
      <c r="BC73" s="1292"/>
      <c r="BD73" s="1292"/>
      <c r="BE73" s="1292"/>
      <c r="BF73" s="1292"/>
      <c r="BG73" s="1292"/>
      <c r="BH73" s="1292"/>
      <c r="BI73" s="1292"/>
      <c r="BJ73" s="1292"/>
      <c r="BK73" s="1292"/>
      <c r="BL73" s="1292"/>
      <c r="BM73" s="1292"/>
      <c r="BN73" s="1292"/>
      <c r="BO73" s="1292"/>
      <c r="BP73" s="1290"/>
      <c r="BQ73" s="1290"/>
      <c r="BR73" s="1290"/>
      <c r="BS73" s="1290"/>
      <c r="BT73" s="1290"/>
      <c r="BU73" s="1290"/>
      <c r="BV73" s="1290"/>
      <c r="BW73" s="1290"/>
      <c r="BX73" s="1290"/>
      <c r="BY73" s="1290"/>
      <c r="BZ73" s="1290"/>
      <c r="CA73" s="1290"/>
      <c r="CB73" s="1290"/>
      <c r="CC73" s="1290"/>
      <c r="CD73" s="1290"/>
      <c r="CE73" s="1290"/>
      <c r="CF73" s="1290"/>
      <c r="CG73" s="1290"/>
      <c r="CH73" s="1290"/>
      <c r="CI73" s="1290"/>
      <c r="CJ73" s="1290"/>
      <c r="CK73" s="1290"/>
      <c r="CL73" s="1290"/>
      <c r="CM73" s="1290"/>
      <c r="CN73" s="1290"/>
      <c r="CO73" s="1290"/>
      <c r="CP73" s="1290"/>
      <c r="CQ73" s="1290"/>
      <c r="CR73" s="1290"/>
      <c r="CS73" s="1290"/>
      <c r="CT73" s="1290"/>
      <c r="CU73" s="1290"/>
      <c r="CV73" s="1290"/>
      <c r="CW73" s="1290"/>
      <c r="CX73" s="1290"/>
      <c r="CY73" s="1290"/>
      <c r="CZ73" s="1290"/>
      <c r="DA73" s="1290"/>
      <c r="DB73" s="1290"/>
      <c r="DC73" s="1290"/>
    </row>
    <row r="74" spans="2:107" x14ac:dyDescent="0.15">
      <c r="B74" s="375"/>
      <c r="G74" s="1295"/>
      <c r="H74" s="1295"/>
      <c r="I74" s="1295"/>
      <c r="J74" s="1295"/>
      <c r="K74" s="1296"/>
      <c r="L74" s="1296"/>
      <c r="M74" s="1296"/>
      <c r="N74" s="1296"/>
      <c r="AM74" s="384"/>
      <c r="AN74" s="1292"/>
      <c r="AO74" s="1292"/>
      <c r="AP74" s="1292"/>
      <c r="AQ74" s="1292"/>
      <c r="AR74" s="1292"/>
      <c r="AS74" s="1292"/>
      <c r="AT74" s="1292"/>
      <c r="AU74" s="1292"/>
      <c r="AV74" s="1292"/>
      <c r="AW74" s="1292"/>
      <c r="AX74" s="1292"/>
      <c r="AY74" s="1292"/>
      <c r="AZ74" s="1292"/>
      <c r="BA74" s="1292"/>
      <c r="BB74" s="1292"/>
      <c r="BC74" s="1292"/>
      <c r="BD74" s="1292"/>
      <c r="BE74" s="1292"/>
      <c r="BF74" s="1292"/>
      <c r="BG74" s="1292"/>
      <c r="BH74" s="1292"/>
      <c r="BI74" s="1292"/>
      <c r="BJ74" s="1292"/>
      <c r="BK74" s="1292"/>
      <c r="BL74" s="1292"/>
      <c r="BM74" s="1292"/>
      <c r="BN74" s="1292"/>
      <c r="BO74" s="1292"/>
      <c r="BP74" s="1290"/>
      <c r="BQ74" s="1290"/>
      <c r="BR74" s="1290"/>
      <c r="BS74" s="1290"/>
      <c r="BT74" s="1290"/>
      <c r="BU74" s="1290"/>
      <c r="BV74" s="1290"/>
      <c r="BW74" s="1290"/>
      <c r="BX74" s="1290"/>
      <c r="BY74" s="1290"/>
      <c r="BZ74" s="1290"/>
      <c r="CA74" s="1290"/>
      <c r="CB74" s="1290"/>
      <c r="CC74" s="1290"/>
      <c r="CD74" s="1290"/>
      <c r="CE74" s="1290"/>
      <c r="CF74" s="1290"/>
      <c r="CG74" s="1290"/>
      <c r="CH74" s="1290"/>
      <c r="CI74" s="1290"/>
      <c r="CJ74" s="1290"/>
      <c r="CK74" s="1290"/>
      <c r="CL74" s="1290"/>
      <c r="CM74" s="1290"/>
      <c r="CN74" s="1290"/>
      <c r="CO74" s="1290"/>
      <c r="CP74" s="1290"/>
      <c r="CQ74" s="1290"/>
      <c r="CR74" s="1290"/>
      <c r="CS74" s="1290"/>
      <c r="CT74" s="1290"/>
      <c r="CU74" s="1290"/>
      <c r="CV74" s="1290"/>
      <c r="CW74" s="1290"/>
      <c r="CX74" s="1290"/>
      <c r="CY74" s="1290"/>
      <c r="CZ74" s="1290"/>
      <c r="DA74" s="1290"/>
      <c r="DB74" s="1290"/>
      <c r="DC74" s="1290"/>
    </row>
    <row r="75" spans="2:107" x14ac:dyDescent="0.15">
      <c r="B75" s="375"/>
      <c r="G75" s="1295"/>
      <c r="H75" s="1295"/>
      <c r="I75" s="1285"/>
      <c r="J75" s="1285"/>
      <c r="K75" s="1291"/>
      <c r="L75" s="1291"/>
      <c r="M75" s="1291"/>
      <c r="N75" s="1291"/>
      <c r="AM75" s="384"/>
      <c r="AN75" s="1292"/>
      <c r="AO75" s="1292"/>
      <c r="AP75" s="1292"/>
      <c r="AQ75" s="1292"/>
      <c r="AR75" s="1292"/>
      <c r="AS75" s="1292"/>
      <c r="AT75" s="1292"/>
      <c r="AU75" s="1292"/>
      <c r="AV75" s="1292"/>
      <c r="AW75" s="1292"/>
      <c r="AX75" s="1292"/>
      <c r="AY75" s="1292"/>
      <c r="AZ75" s="1292"/>
      <c r="BA75" s="1292"/>
      <c r="BB75" s="1292" t="s">
        <v>600</v>
      </c>
      <c r="BC75" s="1292"/>
      <c r="BD75" s="1292"/>
      <c r="BE75" s="1292"/>
      <c r="BF75" s="1292"/>
      <c r="BG75" s="1292"/>
      <c r="BH75" s="1292"/>
      <c r="BI75" s="1292"/>
      <c r="BJ75" s="1292"/>
      <c r="BK75" s="1292"/>
      <c r="BL75" s="1292"/>
      <c r="BM75" s="1292"/>
      <c r="BN75" s="1292"/>
      <c r="BO75" s="1292"/>
      <c r="BP75" s="1290">
        <v>1.1000000000000001</v>
      </c>
      <c r="BQ75" s="1290"/>
      <c r="BR75" s="1290"/>
      <c r="BS75" s="1290"/>
      <c r="BT75" s="1290"/>
      <c r="BU75" s="1290"/>
      <c r="BV75" s="1290"/>
      <c r="BW75" s="1290"/>
      <c r="BX75" s="1290">
        <v>1.4</v>
      </c>
      <c r="BY75" s="1290"/>
      <c r="BZ75" s="1290"/>
      <c r="CA75" s="1290"/>
      <c r="CB75" s="1290"/>
      <c r="CC75" s="1290"/>
      <c r="CD75" s="1290"/>
      <c r="CE75" s="1290"/>
      <c r="CF75" s="1290">
        <v>1.9</v>
      </c>
      <c r="CG75" s="1290"/>
      <c r="CH75" s="1290"/>
      <c r="CI75" s="1290"/>
      <c r="CJ75" s="1290"/>
      <c r="CK75" s="1290"/>
      <c r="CL75" s="1290"/>
      <c r="CM75" s="1290"/>
      <c r="CN75" s="1290">
        <v>2.6</v>
      </c>
      <c r="CO75" s="1290"/>
      <c r="CP75" s="1290"/>
      <c r="CQ75" s="1290"/>
      <c r="CR75" s="1290"/>
      <c r="CS75" s="1290"/>
      <c r="CT75" s="1290"/>
      <c r="CU75" s="1290"/>
      <c r="CV75" s="1290">
        <v>3.2</v>
      </c>
      <c r="CW75" s="1290"/>
      <c r="CX75" s="1290"/>
      <c r="CY75" s="1290"/>
      <c r="CZ75" s="1290"/>
      <c r="DA75" s="1290"/>
      <c r="DB75" s="1290"/>
      <c r="DC75" s="1290"/>
    </row>
    <row r="76" spans="2:107" x14ac:dyDescent="0.15">
      <c r="B76" s="375"/>
      <c r="G76" s="1295"/>
      <c r="H76" s="1295"/>
      <c r="I76" s="1285"/>
      <c r="J76" s="1285"/>
      <c r="K76" s="1291"/>
      <c r="L76" s="1291"/>
      <c r="M76" s="1291"/>
      <c r="N76" s="1291"/>
      <c r="AM76" s="384"/>
      <c r="AN76" s="1292"/>
      <c r="AO76" s="1292"/>
      <c r="AP76" s="1292"/>
      <c r="AQ76" s="1292"/>
      <c r="AR76" s="1292"/>
      <c r="AS76" s="1292"/>
      <c r="AT76" s="1292"/>
      <c r="AU76" s="1292"/>
      <c r="AV76" s="1292"/>
      <c r="AW76" s="1292"/>
      <c r="AX76" s="1292"/>
      <c r="AY76" s="1292"/>
      <c r="AZ76" s="1292"/>
      <c r="BA76" s="1292"/>
      <c r="BB76" s="1292"/>
      <c r="BC76" s="1292"/>
      <c r="BD76" s="1292"/>
      <c r="BE76" s="1292"/>
      <c r="BF76" s="1292"/>
      <c r="BG76" s="1292"/>
      <c r="BH76" s="1292"/>
      <c r="BI76" s="1292"/>
      <c r="BJ76" s="1292"/>
      <c r="BK76" s="1292"/>
      <c r="BL76" s="1292"/>
      <c r="BM76" s="1292"/>
      <c r="BN76" s="1292"/>
      <c r="BO76" s="1292"/>
      <c r="BP76" s="1290"/>
      <c r="BQ76" s="1290"/>
      <c r="BR76" s="1290"/>
      <c r="BS76" s="1290"/>
      <c r="BT76" s="1290"/>
      <c r="BU76" s="1290"/>
      <c r="BV76" s="1290"/>
      <c r="BW76" s="1290"/>
      <c r="BX76" s="1290"/>
      <c r="BY76" s="1290"/>
      <c r="BZ76" s="1290"/>
      <c r="CA76" s="1290"/>
      <c r="CB76" s="1290"/>
      <c r="CC76" s="1290"/>
      <c r="CD76" s="1290"/>
      <c r="CE76" s="1290"/>
      <c r="CF76" s="1290"/>
      <c r="CG76" s="1290"/>
      <c r="CH76" s="1290"/>
      <c r="CI76" s="1290"/>
      <c r="CJ76" s="1290"/>
      <c r="CK76" s="1290"/>
      <c r="CL76" s="1290"/>
      <c r="CM76" s="1290"/>
      <c r="CN76" s="1290"/>
      <c r="CO76" s="1290"/>
      <c r="CP76" s="1290"/>
      <c r="CQ76" s="1290"/>
      <c r="CR76" s="1290"/>
      <c r="CS76" s="1290"/>
      <c r="CT76" s="1290"/>
      <c r="CU76" s="1290"/>
      <c r="CV76" s="1290"/>
      <c r="CW76" s="1290"/>
      <c r="CX76" s="1290"/>
      <c r="CY76" s="1290"/>
      <c r="CZ76" s="1290"/>
      <c r="DA76" s="1290"/>
      <c r="DB76" s="1290"/>
      <c r="DC76" s="1290"/>
    </row>
    <row r="77" spans="2:107" x14ac:dyDescent="0.15">
      <c r="B77" s="375"/>
      <c r="G77" s="1285"/>
      <c r="H77" s="1285"/>
      <c r="I77" s="1285"/>
      <c r="J77" s="1285"/>
      <c r="K77" s="1296"/>
      <c r="L77" s="1296"/>
      <c r="M77" s="1296"/>
      <c r="N77" s="1296"/>
      <c r="AN77" s="1289" t="s">
        <v>598</v>
      </c>
      <c r="AO77" s="1289"/>
      <c r="AP77" s="1289"/>
      <c r="AQ77" s="1289"/>
      <c r="AR77" s="1289"/>
      <c r="AS77" s="1289"/>
      <c r="AT77" s="1289"/>
      <c r="AU77" s="1289"/>
      <c r="AV77" s="1289"/>
      <c r="AW77" s="1289"/>
      <c r="AX77" s="1289"/>
      <c r="AY77" s="1289"/>
      <c r="AZ77" s="1289"/>
      <c r="BA77" s="1289"/>
      <c r="BB77" s="1292" t="s">
        <v>596</v>
      </c>
      <c r="BC77" s="1292"/>
      <c r="BD77" s="1292"/>
      <c r="BE77" s="1292"/>
      <c r="BF77" s="1292"/>
      <c r="BG77" s="1292"/>
      <c r="BH77" s="1292"/>
      <c r="BI77" s="1292"/>
      <c r="BJ77" s="1292"/>
      <c r="BK77" s="1292"/>
      <c r="BL77" s="1292"/>
      <c r="BM77" s="1292"/>
      <c r="BN77" s="1292"/>
      <c r="BO77" s="1292"/>
      <c r="BP77" s="1290">
        <v>14</v>
      </c>
      <c r="BQ77" s="1290"/>
      <c r="BR77" s="1290"/>
      <c r="BS77" s="1290"/>
      <c r="BT77" s="1290"/>
      <c r="BU77" s="1290"/>
      <c r="BV77" s="1290"/>
      <c r="BW77" s="1290"/>
      <c r="BX77" s="1290">
        <v>11.4</v>
      </c>
      <c r="BY77" s="1290"/>
      <c r="BZ77" s="1290"/>
      <c r="CA77" s="1290"/>
      <c r="CB77" s="1290"/>
      <c r="CC77" s="1290"/>
      <c r="CD77" s="1290"/>
      <c r="CE77" s="1290"/>
      <c r="CF77" s="1290">
        <v>10.4</v>
      </c>
      <c r="CG77" s="1290"/>
      <c r="CH77" s="1290"/>
      <c r="CI77" s="1290"/>
      <c r="CJ77" s="1290"/>
      <c r="CK77" s="1290"/>
      <c r="CL77" s="1290"/>
      <c r="CM77" s="1290"/>
      <c r="CN77" s="1290">
        <v>10.9</v>
      </c>
      <c r="CO77" s="1290"/>
      <c r="CP77" s="1290"/>
      <c r="CQ77" s="1290"/>
      <c r="CR77" s="1290"/>
      <c r="CS77" s="1290"/>
      <c r="CT77" s="1290"/>
      <c r="CU77" s="1290"/>
      <c r="CV77" s="1290">
        <v>6.5</v>
      </c>
      <c r="CW77" s="1290"/>
      <c r="CX77" s="1290"/>
      <c r="CY77" s="1290"/>
      <c r="CZ77" s="1290"/>
      <c r="DA77" s="1290"/>
      <c r="DB77" s="1290"/>
      <c r="DC77" s="1290"/>
    </row>
    <row r="78" spans="2:107" x14ac:dyDescent="0.15">
      <c r="B78" s="375"/>
      <c r="G78" s="1285"/>
      <c r="H78" s="1285"/>
      <c r="I78" s="1285"/>
      <c r="J78" s="1285"/>
      <c r="K78" s="1296"/>
      <c r="L78" s="1296"/>
      <c r="M78" s="1296"/>
      <c r="N78" s="1296"/>
      <c r="AN78" s="1289"/>
      <c r="AO78" s="1289"/>
      <c r="AP78" s="1289"/>
      <c r="AQ78" s="1289"/>
      <c r="AR78" s="1289"/>
      <c r="AS78" s="1289"/>
      <c r="AT78" s="1289"/>
      <c r="AU78" s="1289"/>
      <c r="AV78" s="1289"/>
      <c r="AW78" s="1289"/>
      <c r="AX78" s="1289"/>
      <c r="AY78" s="1289"/>
      <c r="AZ78" s="1289"/>
      <c r="BA78" s="1289"/>
      <c r="BB78" s="1292"/>
      <c r="BC78" s="1292"/>
      <c r="BD78" s="1292"/>
      <c r="BE78" s="1292"/>
      <c r="BF78" s="1292"/>
      <c r="BG78" s="1292"/>
      <c r="BH78" s="1292"/>
      <c r="BI78" s="1292"/>
      <c r="BJ78" s="1292"/>
      <c r="BK78" s="1292"/>
      <c r="BL78" s="1292"/>
      <c r="BM78" s="1292"/>
      <c r="BN78" s="1292"/>
      <c r="BO78" s="1292"/>
      <c r="BP78" s="1290"/>
      <c r="BQ78" s="1290"/>
      <c r="BR78" s="1290"/>
      <c r="BS78" s="1290"/>
      <c r="BT78" s="1290"/>
      <c r="BU78" s="1290"/>
      <c r="BV78" s="1290"/>
      <c r="BW78" s="1290"/>
      <c r="BX78" s="1290"/>
      <c r="BY78" s="1290"/>
      <c r="BZ78" s="1290"/>
      <c r="CA78" s="1290"/>
      <c r="CB78" s="1290"/>
      <c r="CC78" s="1290"/>
      <c r="CD78" s="1290"/>
      <c r="CE78" s="1290"/>
      <c r="CF78" s="1290"/>
      <c r="CG78" s="1290"/>
      <c r="CH78" s="1290"/>
      <c r="CI78" s="1290"/>
      <c r="CJ78" s="1290"/>
      <c r="CK78" s="1290"/>
      <c r="CL78" s="1290"/>
      <c r="CM78" s="1290"/>
      <c r="CN78" s="1290"/>
      <c r="CO78" s="1290"/>
      <c r="CP78" s="1290"/>
      <c r="CQ78" s="1290"/>
      <c r="CR78" s="1290"/>
      <c r="CS78" s="1290"/>
      <c r="CT78" s="1290"/>
      <c r="CU78" s="1290"/>
      <c r="CV78" s="1290"/>
      <c r="CW78" s="1290"/>
      <c r="CX78" s="1290"/>
      <c r="CY78" s="1290"/>
      <c r="CZ78" s="1290"/>
      <c r="DA78" s="1290"/>
      <c r="DB78" s="1290"/>
      <c r="DC78" s="1290"/>
    </row>
    <row r="79" spans="2:107" x14ac:dyDescent="0.15">
      <c r="B79" s="375"/>
      <c r="G79" s="1285"/>
      <c r="H79" s="1285"/>
      <c r="I79" s="1294"/>
      <c r="J79" s="1294"/>
      <c r="K79" s="1297"/>
      <c r="L79" s="1297"/>
      <c r="M79" s="1297"/>
      <c r="N79" s="1297"/>
      <c r="AN79" s="1289"/>
      <c r="AO79" s="1289"/>
      <c r="AP79" s="1289"/>
      <c r="AQ79" s="1289"/>
      <c r="AR79" s="1289"/>
      <c r="AS79" s="1289"/>
      <c r="AT79" s="1289"/>
      <c r="AU79" s="1289"/>
      <c r="AV79" s="1289"/>
      <c r="AW79" s="1289"/>
      <c r="AX79" s="1289"/>
      <c r="AY79" s="1289"/>
      <c r="AZ79" s="1289"/>
      <c r="BA79" s="1289"/>
      <c r="BB79" s="1292" t="s">
        <v>600</v>
      </c>
      <c r="BC79" s="1292"/>
      <c r="BD79" s="1292"/>
      <c r="BE79" s="1292"/>
      <c r="BF79" s="1292"/>
      <c r="BG79" s="1292"/>
      <c r="BH79" s="1292"/>
      <c r="BI79" s="1292"/>
      <c r="BJ79" s="1292"/>
      <c r="BK79" s="1292"/>
      <c r="BL79" s="1292"/>
      <c r="BM79" s="1292"/>
      <c r="BN79" s="1292"/>
      <c r="BO79" s="1292"/>
      <c r="BP79" s="1290">
        <v>6.5</v>
      </c>
      <c r="BQ79" s="1290"/>
      <c r="BR79" s="1290"/>
      <c r="BS79" s="1290"/>
      <c r="BT79" s="1290"/>
      <c r="BU79" s="1290"/>
      <c r="BV79" s="1290"/>
      <c r="BW79" s="1290"/>
      <c r="BX79" s="1290">
        <v>6.7</v>
      </c>
      <c r="BY79" s="1290"/>
      <c r="BZ79" s="1290"/>
      <c r="CA79" s="1290"/>
      <c r="CB79" s="1290"/>
      <c r="CC79" s="1290"/>
      <c r="CD79" s="1290"/>
      <c r="CE79" s="1290"/>
      <c r="CF79" s="1290">
        <v>6.6</v>
      </c>
      <c r="CG79" s="1290"/>
      <c r="CH79" s="1290"/>
      <c r="CI79" s="1290"/>
      <c r="CJ79" s="1290"/>
      <c r="CK79" s="1290"/>
      <c r="CL79" s="1290"/>
      <c r="CM79" s="1290"/>
      <c r="CN79" s="1290">
        <v>5.9</v>
      </c>
      <c r="CO79" s="1290"/>
      <c r="CP79" s="1290"/>
      <c r="CQ79" s="1290"/>
      <c r="CR79" s="1290"/>
      <c r="CS79" s="1290"/>
      <c r="CT79" s="1290"/>
      <c r="CU79" s="1290"/>
      <c r="CV79" s="1290">
        <v>5.9</v>
      </c>
      <c r="CW79" s="1290"/>
      <c r="CX79" s="1290"/>
      <c r="CY79" s="1290"/>
      <c r="CZ79" s="1290"/>
      <c r="DA79" s="1290"/>
      <c r="DB79" s="1290"/>
      <c r="DC79" s="1290"/>
    </row>
    <row r="80" spans="2:107" x14ac:dyDescent="0.15">
      <c r="B80" s="375"/>
      <c r="G80" s="1285"/>
      <c r="H80" s="1285"/>
      <c r="I80" s="1294"/>
      <c r="J80" s="1294"/>
      <c r="K80" s="1297"/>
      <c r="L80" s="1297"/>
      <c r="M80" s="1297"/>
      <c r="N80" s="1297"/>
      <c r="AN80" s="1289"/>
      <c r="AO80" s="1289"/>
      <c r="AP80" s="1289"/>
      <c r="AQ80" s="1289"/>
      <c r="AR80" s="1289"/>
      <c r="AS80" s="1289"/>
      <c r="AT80" s="1289"/>
      <c r="AU80" s="1289"/>
      <c r="AV80" s="1289"/>
      <c r="AW80" s="1289"/>
      <c r="AX80" s="1289"/>
      <c r="AY80" s="1289"/>
      <c r="AZ80" s="1289"/>
      <c r="BA80" s="1289"/>
      <c r="BB80" s="1292"/>
      <c r="BC80" s="1292"/>
      <c r="BD80" s="1292"/>
      <c r="BE80" s="1292"/>
      <c r="BF80" s="1292"/>
      <c r="BG80" s="1292"/>
      <c r="BH80" s="1292"/>
      <c r="BI80" s="1292"/>
      <c r="BJ80" s="1292"/>
      <c r="BK80" s="1292"/>
      <c r="BL80" s="1292"/>
      <c r="BM80" s="1292"/>
      <c r="BN80" s="1292"/>
      <c r="BO80" s="1292"/>
      <c r="BP80" s="1290"/>
      <c r="BQ80" s="1290"/>
      <c r="BR80" s="1290"/>
      <c r="BS80" s="1290"/>
      <c r="BT80" s="1290"/>
      <c r="BU80" s="1290"/>
      <c r="BV80" s="1290"/>
      <c r="BW80" s="1290"/>
      <c r="BX80" s="1290"/>
      <c r="BY80" s="1290"/>
      <c r="BZ80" s="1290"/>
      <c r="CA80" s="1290"/>
      <c r="CB80" s="1290"/>
      <c r="CC80" s="1290"/>
      <c r="CD80" s="1290"/>
      <c r="CE80" s="1290"/>
      <c r="CF80" s="1290"/>
      <c r="CG80" s="1290"/>
      <c r="CH80" s="1290"/>
      <c r="CI80" s="1290"/>
      <c r="CJ80" s="1290"/>
      <c r="CK80" s="1290"/>
      <c r="CL80" s="1290"/>
      <c r="CM80" s="1290"/>
      <c r="CN80" s="1290"/>
      <c r="CO80" s="1290"/>
      <c r="CP80" s="1290"/>
      <c r="CQ80" s="1290"/>
      <c r="CR80" s="1290"/>
      <c r="CS80" s="1290"/>
      <c r="CT80" s="1290"/>
      <c r="CU80" s="1290"/>
      <c r="CV80" s="1290"/>
      <c r="CW80" s="1290"/>
      <c r="CX80" s="1290"/>
      <c r="CY80" s="1290"/>
      <c r="CZ80" s="1290"/>
      <c r="DA80" s="1290"/>
      <c r="DB80" s="1290"/>
      <c r="DC80" s="1290"/>
    </row>
    <row r="81" spans="2:109" x14ac:dyDescent="0.15">
      <c r="B81" s="375"/>
    </row>
    <row r="82" spans="2:109" ht="17.25" x14ac:dyDescent="0.15">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x14ac:dyDescent="0.15">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x14ac:dyDescent="0.15">
      <c r="DD84" s="369"/>
      <c r="DE84" s="369"/>
    </row>
    <row r="85" spans="2:109" x14ac:dyDescent="0.15">
      <c r="DD85" s="369"/>
      <c r="DE85" s="369"/>
    </row>
  </sheetData>
  <sheetProtection algorithmName="SHA-512" hashValue="xT/D9dOQ6NCSPVRtWS2z9CWnVRr3c2NKkEIldEAyYl7Y/aDNppR6K1IvFOqC6cIkSco/MvCvkTh5bvZm0JZ53A==" saltValue="/PFiWXDU4xN6GpYHXO1C3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2208AE-F112-466E-90DD-A17C7313B71C}">
  <sheetPr>
    <pageSetUpPr fitToPage="1"/>
  </sheetPr>
  <dimension ref="A1:DR125"/>
  <sheetViews>
    <sheetView showGridLines="0" topLeftCell="CJ79" zoomScale="80" zoomScaleNormal="80" zoomScaleSheetLayoutView="70" workbookViewId="0">
      <selection activeCell="AG112" sqref="AG112"/>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495</v>
      </c>
    </row>
  </sheetData>
  <sheetProtection algorithmName="SHA-512" hashValue="poHFFArfPwWtGkBSXJ1TbeglDqfJ1ClXIWPxSoqLCk5V8KmDNKYU5O4bwoNmcJ7kJ1YcV9ZDw3A0hdhs41YgUw==" saltValue="LayOUYINYJB9oBJ303LvLQ=="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9B7578-4737-4D4E-A6C3-42C75F5A35C7}">
  <sheetPr>
    <pageSetUpPr fitToPage="1"/>
  </sheetPr>
  <dimension ref="A1:DR125"/>
  <sheetViews>
    <sheetView showGridLines="0" topLeftCell="A94" zoomScaleNormal="100" zoomScaleSheetLayoutView="55" workbookViewId="0">
      <selection activeCell="T113" sqref="T113"/>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495</v>
      </c>
    </row>
  </sheetData>
  <sheetProtection algorithmName="SHA-512" hashValue="s/Be3h/UvlpvZrAZhfROu75Ejid2hmCErGpsiLyMcteDL2KCIB1SJnZuV0P5VYj2bpgwPSSQcvLLs+U9++o8tQ==" saltValue="ywSK9/DbSKxKK9oXMIXwxA=="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545</v>
      </c>
      <c r="G2" s="148"/>
      <c r="H2" s="149"/>
    </row>
    <row r="3" spans="1:8" x14ac:dyDescent="0.15">
      <c r="A3" s="145" t="s">
        <v>538</v>
      </c>
      <c r="B3" s="150"/>
      <c r="C3" s="151"/>
      <c r="D3" s="152">
        <v>54526</v>
      </c>
      <c r="E3" s="153"/>
      <c r="F3" s="154">
        <v>53655</v>
      </c>
      <c r="G3" s="155"/>
      <c r="H3" s="156"/>
    </row>
    <row r="4" spans="1:8" x14ac:dyDescent="0.15">
      <c r="A4" s="157"/>
      <c r="B4" s="158"/>
      <c r="C4" s="159"/>
      <c r="D4" s="160">
        <v>41194</v>
      </c>
      <c r="E4" s="161"/>
      <c r="F4" s="162">
        <v>32719</v>
      </c>
      <c r="G4" s="163"/>
      <c r="H4" s="164"/>
    </row>
    <row r="5" spans="1:8" x14ac:dyDescent="0.15">
      <c r="A5" s="145" t="s">
        <v>540</v>
      </c>
      <c r="B5" s="150"/>
      <c r="C5" s="151"/>
      <c r="D5" s="152">
        <v>42296</v>
      </c>
      <c r="E5" s="153"/>
      <c r="F5" s="154">
        <v>53869</v>
      </c>
      <c r="G5" s="155"/>
      <c r="H5" s="156"/>
    </row>
    <row r="6" spans="1:8" x14ac:dyDescent="0.15">
      <c r="A6" s="157"/>
      <c r="B6" s="158"/>
      <c r="C6" s="159"/>
      <c r="D6" s="160">
        <v>31481</v>
      </c>
      <c r="E6" s="161"/>
      <c r="F6" s="162">
        <v>35046</v>
      </c>
      <c r="G6" s="163"/>
      <c r="H6" s="164"/>
    </row>
    <row r="7" spans="1:8" x14ac:dyDescent="0.15">
      <c r="A7" s="145" t="s">
        <v>541</v>
      </c>
      <c r="B7" s="150"/>
      <c r="C7" s="151"/>
      <c r="D7" s="152">
        <v>38073</v>
      </c>
      <c r="E7" s="153"/>
      <c r="F7" s="154">
        <v>59119</v>
      </c>
      <c r="G7" s="155"/>
      <c r="H7" s="156"/>
    </row>
    <row r="8" spans="1:8" x14ac:dyDescent="0.15">
      <c r="A8" s="157"/>
      <c r="B8" s="158"/>
      <c r="C8" s="159"/>
      <c r="D8" s="160">
        <v>14998</v>
      </c>
      <c r="E8" s="161"/>
      <c r="F8" s="162">
        <v>29900</v>
      </c>
      <c r="G8" s="163"/>
      <c r="H8" s="164"/>
    </row>
    <row r="9" spans="1:8" x14ac:dyDescent="0.15">
      <c r="A9" s="145" t="s">
        <v>542</v>
      </c>
      <c r="B9" s="150"/>
      <c r="C9" s="151"/>
      <c r="D9" s="152">
        <v>39047</v>
      </c>
      <c r="E9" s="153"/>
      <c r="F9" s="154">
        <v>53895</v>
      </c>
      <c r="G9" s="155"/>
      <c r="H9" s="156"/>
    </row>
    <row r="10" spans="1:8" x14ac:dyDescent="0.15">
      <c r="A10" s="157"/>
      <c r="B10" s="158"/>
      <c r="C10" s="159"/>
      <c r="D10" s="160">
        <v>27381</v>
      </c>
      <c r="E10" s="161"/>
      <c r="F10" s="162">
        <v>31224</v>
      </c>
      <c r="G10" s="163"/>
      <c r="H10" s="164"/>
    </row>
    <row r="11" spans="1:8" x14ac:dyDescent="0.15">
      <c r="A11" s="145" t="s">
        <v>543</v>
      </c>
      <c r="B11" s="150"/>
      <c r="C11" s="151"/>
      <c r="D11" s="152">
        <v>31269</v>
      </c>
      <c r="E11" s="153"/>
      <c r="F11" s="154">
        <v>56181</v>
      </c>
      <c r="G11" s="155"/>
      <c r="H11" s="156"/>
    </row>
    <row r="12" spans="1:8" x14ac:dyDescent="0.15">
      <c r="A12" s="157"/>
      <c r="B12" s="158"/>
      <c r="C12" s="165"/>
      <c r="D12" s="160">
        <v>19517</v>
      </c>
      <c r="E12" s="161"/>
      <c r="F12" s="162">
        <v>32039</v>
      </c>
      <c r="G12" s="163"/>
      <c r="H12" s="164"/>
    </row>
    <row r="13" spans="1:8" x14ac:dyDescent="0.15">
      <c r="A13" s="145"/>
      <c r="B13" s="150"/>
      <c r="C13" s="166"/>
      <c r="D13" s="167">
        <v>41042</v>
      </c>
      <c r="E13" s="168"/>
      <c r="F13" s="169">
        <v>55344</v>
      </c>
      <c r="G13" s="170"/>
      <c r="H13" s="156"/>
    </row>
    <row r="14" spans="1:8" x14ac:dyDescent="0.15">
      <c r="A14" s="157"/>
      <c r="B14" s="158"/>
      <c r="C14" s="159"/>
      <c r="D14" s="160">
        <v>26914</v>
      </c>
      <c r="E14" s="161"/>
      <c r="F14" s="162">
        <v>32186</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6.44</v>
      </c>
      <c r="C19" s="171">
        <f>ROUND(VALUE(SUBSTITUTE(実質収支比率等に係る経年分析!G$48,"▲","-")),2)</f>
        <v>5.61</v>
      </c>
      <c r="D19" s="171">
        <f>ROUND(VALUE(SUBSTITUTE(実質収支比率等に係る経年分析!H$48,"▲","-")),2)</f>
        <v>5.5</v>
      </c>
      <c r="E19" s="171">
        <f>ROUND(VALUE(SUBSTITUTE(実質収支比率等に係る経年分析!I$48,"▲","-")),2)</f>
        <v>4.95</v>
      </c>
      <c r="F19" s="171">
        <f>ROUND(VALUE(SUBSTITUTE(実質収支比率等に係る経年分析!J$48,"▲","-")),2)</f>
        <v>8.8800000000000008</v>
      </c>
    </row>
    <row r="20" spans="1:11" x14ac:dyDescent="0.15">
      <c r="A20" s="171" t="s">
        <v>55</v>
      </c>
      <c r="B20" s="171">
        <f>ROUND(VALUE(SUBSTITUTE(実質収支比率等に係る経年分析!F$47,"▲","-")),2)</f>
        <v>37.200000000000003</v>
      </c>
      <c r="C20" s="171">
        <f>ROUND(VALUE(SUBSTITUTE(実質収支比率等に係る経年分析!G$47,"▲","-")),2)</f>
        <v>35.46</v>
      </c>
      <c r="D20" s="171">
        <f>ROUND(VALUE(SUBSTITUTE(実質収支比率等に係る経年分析!H$47,"▲","-")),2)</f>
        <v>33.659999999999997</v>
      </c>
      <c r="E20" s="171">
        <f>ROUND(VALUE(SUBSTITUTE(実質収支比率等に係る経年分析!I$47,"▲","-")),2)</f>
        <v>28.31</v>
      </c>
      <c r="F20" s="171">
        <f>ROUND(VALUE(SUBSTITUTE(実質収支比率等に係る経年分析!J$47,"▲","-")),2)</f>
        <v>27.76</v>
      </c>
    </row>
    <row r="21" spans="1:11" x14ac:dyDescent="0.15">
      <c r="A21" s="171" t="s">
        <v>56</v>
      </c>
      <c r="B21" s="171">
        <f>IF(ISNUMBER(VALUE(SUBSTITUTE(実質収支比率等に係る経年分析!F$49,"▲","-"))),ROUND(VALUE(SUBSTITUTE(実質収支比率等に係る経年分析!F$49,"▲","-")),2),NA())</f>
        <v>-2.4900000000000002</v>
      </c>
      <c r="C21" s="171">
        <f>IF(ISNUMBER(VALUE(SUBSTITUTE(実質収支比率等に係る経年分析!G$49,"▲","-"))),ROUND(VALUE(SUBSTITUTE(実質収支比率等に係る経年分析!G$49,"▲","-")),2),NA())</f>
        <v>-5.3</v>
      </c>
      <c r="D21" s="171">
        <f>IF(ISNUMBER(VALUE(SUBSTITUTE(実質収支比率等に係る経年分析!H$49,"▲","-"))),ROUND(VALUE(SUBSTITUTE(実質収支比率等に係る経年分析!H$49,"▲","-")),2),NA())</f>
        <v>-4.78</v>
      </c>
      <c r="E21" s="171">
        <f>IF(ISNUMBER(VALUE(SUBSTITUTE(実質収支比率等に係る経年分析!I$49,"▲","-"))),ROUND(VALUE(SUBSTITUTE(実質収支比率等に係る経年分析!I$49,"▲","-")),2),NA())</f>
        <v>-5.82</v>
      </c>
      <c r="F21" s="171">
        <f>IF(ISNUMBER(VALUE(SUBSTITUTE(実質収支比率等に係る経年分析!J$49,"▲","-"))),ROUND(VALUE(SUBSTITUTE(実質収支比率等に係る経年分析!J$49,"▲","-")),2),NA())</f>
        <v>2.84</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4.49</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str">
        <f>IF(連結実質赤字比率に係る赤字・黒字の構成分析!C$40="",NA(),連結実質赤字比率に係る赤字・黒字の構成分析!C$40)</f>
        <v>土地取得特別会計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15">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0.37</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0.36</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0.08</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0.1</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0.08</v>
      </c>
    </row>
    <row r="32" spans="1:11" x14ac:dyDescent="0.15">
      <c r="A32" s="172" t="str">
        <f>IF(連結実質赤字比率に係る赤字・黒字の構成分析!C$38="",NA(),連結実質赤字比率に係る赤字・黒字の構成分析!C$38)</f>
        <v>国民健康保険特別会計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2.39</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0.78</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0.95</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1.06</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0.87</v>
      </c>
    </row>
    <row r="33" spans="1:16" x14ac:dyDescent="0.15">
      <c r="A33" s="172" t="str">
        <f>IF(連結実質赤字比率に係る赤字・黒字の構成分析!C$37="",NA(),連結実質赤字比率に係る赤字・黒字の構成分析!C$37)</f>
        <v>介護保険特別会計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2.36</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3.62</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3.51</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2.91</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2.2000000000000002</v>
      </c>
    </row>
    <row r="34" spans="1:16" x14ac:dyDescent="0.15">
      <c r="A34" s="172" t="str">
        <f>IF(連結実質赤字比率に係る赤字・黒字の構成分析!C$36="",NA(),連結実質赤字比率に係る赤字・黒字の構成分析!C$36)</f>
        <v>下水道事業会計</v>
      </c>
      <c r="B34" s="172" t="e">
        <f>IF(ROUND(VALUE(SUBSTITUTE(連結実質赤字比率に係る赤字・黒字の構成分析!F$36,"▲", "-")), 2) &lt; 0, ABS(ROUND(VALUE(SUBSTITUTE(連結実質赤字比率に係る赤字・黒字の構成分析!F$36,"▲", "-")), 2)), NA())</f>
        <v>#VALUE!</v>
      </c>
      <c r="C34" s="172" t="e">
        <f>IF(ROUND(VALUE(SUBSTITUTE(連結実質赤字比率に係る赤字・黒字の構成分析!F$36,"▲", "-")), 2) &gt;= 0, ABS(ROUND(VALUE(SUBSTITUTE(連結実質赤字比率に係る赤字・黒字の構成分析!F$36,"▲", "-")), 2)), NA())</f>
        <v>#VALUE!</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5.25</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6.54</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6.37</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6.93</v>
      </c>
    </row>
    <row r="35" spans="1:16" x14ac:dyDescent="0.15">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8.65</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8.01</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9.14</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7.43</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7.33</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6.43</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5.6</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5.51</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4.9400000000000004</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8.8699999999999992</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944</v>
      </c>
      <c r="E42" s="173"/>
      <c r="F42" s="173"/>
      <c r="G42" s="173">
        <f>'実質公債費比率（分子）の構造'!L$52</f>
        <v>969</v>
      </c>
      <c r="H42" s="173"/>
      <c r="I42" s="173"/>
      <c r="J42" s="173">
        <f>'実質公債費比率（分子）の構造'!M$52</f>
        <v>969</v>
      </c>
      <c r="K42" s="173"/>
      <c r="L42" s="173"/>
      <c r="M42" s="173">
        <f>'実質公債費比率（分子）の構造'!N$52</f>
        <v>1004</v>
      </c>
      <c r="N42" s="173"/>
      <c r="O42" s="173"/>
      <c r="P42" s="173">
        <f>'実質公債費比率（分子）の構造'!O$52</f>
        <v>1035</v>
      </c>
    </row>
    <row r="43" spans="1:16" x14ac:dyDescent="0.15">
      <c r="A43" s="173" t="s">
        <v>64</v>
      </c>
      <c r="B43" s="173">
        <f>'実質公債費比率（分子）の構造'!K$51</f>
        <v>0</v>
      </c>
      <c r="C43" s="173"/>
      <c r="D43" s="173"/>
      <c r="E43" s="173">
        <f>'実質公債費比率（分子）の構造'!L$51</f>
        <v>0</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0</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f>'実質公債費比率（分子）の構造'!K$49</f>
        <v>6</v>
      </c>
      <c r="C45" s="173"/>
      <c r="D45" s="173"/>
      <c r="E45" s="173">
        <f>'実質公債費比率（分子）の構造'!L$49</f>
        <v>6</v>
      </c>
      <c r="F45" s="173"/>
      <c r="G45" s="173"/>
      <c r="H45" s="173">
        <f>'実質公債費比率（分子）の構造'!M$49</f>
        <v>6</v>
      </c>
      <c r="I45" s="173"/>
      <c r="J45" s="173"/>
      <c r="K45" s="173">
        <f>'実質公債費比率（分子）の構造'!N$49</f>
        <v>6</v>
      </c>
      <c r="L45" s="173"/>
      <c r="M45" s="173"/>
      <c r="N45" s="173">
        <f>'実質公債費比率（分子）の構造'!O$49</f>
        <v>6</v>
      </c>
      <c r="O45" s="173"/>
      <c r="P45" s="173"/>
    </row>
    <row r="46" spans="1:16" x14ac:dyDescent="0.15">
      <c r="A46" s="173" t="s">
        <v>67</v>
      </c>
      <c r="B46" s="173">
        <f>'実質公債費比率（分子）の構造'!K$48</f>
        <v>462</v>
      </c>
      <c r="C46" s="173"/>
      <c r="D46" s="173"/>
      <c r="E46" s="173">
        <f>'実質公債費比率（分子）の構造'!L$48</f>
        <v>481</v>
      </c>
      <c r="F46" s="173"/>
      <c r="G46" s="173"/>
      <c r="H46" s="173">
        <f>'実質公債費比率（分子）の構造'!M$48</f>
        <v>486</v>
      </c>
      <c r="I46" s="173"/>
      <c r="J46" s="173"/>
      <c r="K46" s="173">
        <f>'実質公債費比率（分子）の構造'!N$48</f>
        <v>493</v>
      </c>
      <c r="L46" s="173"/>
      <c r="M46" s="173"/>
      <c r="N46" s="173">
        <f>'実質公債費比率（分子）の構造'!O$48</f>
        <v>445</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584</v>
      </c>
      <c r="C49" s="173"/>
      <c r="D49" s="173"/>
      <c r="E49" s="173">
        <f>'実質公債費比率（分子）の構造'!L$45</f>
        <v>640</v>
      </c>
      <c r="F49" s="173"/>
      <c r="G49" s="173"/>
      <c r="H49" s="173">
        <f>'実質公債費比率（分子）の構造'!M$45</f>
        <v>650</v>
      </c>
      <c r="I49" s="173"/>
      <c r="J49" s="173"/>
      <c r="K49" s="173">
        <f>'実質公債費比率（分子）の構造'!N$45</f>
        <v>802</v>
      </c>
      <c r="L49" s="173"/>
      <c r="M49" s="173"/>
      <c r="N49" s="173">
        <f>'実質公債費比率（分子）の構造'!O$45</f>
        <v>918</v>
      </c>
      <c r="O49" s="173"/>
      <c r="P49" s="173"/>
    </row>
    <row r="50" spans="1:16" x14ac:dyDescent="0.15">
      <c r="A50" s="173" t="s">
        <v>71</v>
      </c>
      <c r="B50" s="173" t="e">
        <f>NA()</f>
        <v>#N/A</v>
      </c>
      <c r="C50" s="173">
        <f>IF(ISNUMBER('実質公債費比率（分子）の構造'!K$53),'実質公債費比率（分子）の構造'!K$53,NA())</f>
        <v>108</v>
      </c>
      <c r="D50" s="173" t="e">
        <f>NA()</f>
        <v>#N/A</v>
      </c>
      <c r="E50" s="173" t="e">
        <f>NA()</f>
        <v>#N/A</v>
      </c>
      <c r="F50" s="173">
        <f>IF(ISNUMBER('実質公債費比率（分子）の構造'!L$53),'実質公債費比率（分子）の構造'!L$53,NA())</f>
        <v>158</v>
      </c>
      <c r="G50" s="173" t="e">
        <f>NA()</f>
        <v>#N/A</v>
      </c>
      <c r="H50" s="173" t="e">
        <f>NA()</f>
        <v>#N/A</v>
      </c>
      <c r="I50" s="173">
        <f>IF(ISNUMBER('実質公債費比率（分子）の構造'!M$53),'実質公債費比率（分子）の構造'!M$53,NA())</f>
        <v>173</v>
      </c>
      <c r="J50" s="173" t="e">
        <f>NA()</f>
        <v>#N/A</v>
      </c>
      <c r="K50" s="173" t="e">
        <f>NA()</f>
        <v>#N/A</v>
      </c>
      <c r="L50" s="173">
        <f>IF(ISNUMBER('実質公債費比率（分子）の構造'!N$53),'実質公債費比率（分子）の構造'!N$53,NA())</f>
        <v>297</v>
      </c>
      <c r="M50" s="173" t="e">
        <f>NA()</f>
        <v>#N/A</v>
      </c>
      <c r="N50" s="173" t="e">
        <f>NA()</f>
        <v>#N/A</v>
      </c>
      <c r="O50" s="173">
        <f>IF(ISNUMBER('実質公債費比率（分子）の構造'!O$53),'実質公債費比率（分子）の構造'!O$53,NA())</f>
        <v>334</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14666</v>
      </c>
      <c r="E56" s="172"/>
      <c r="F56" s="172"/>
      <c r="G56" s="172">
        <f>'将来負担比率（分子）の構造'!J$52</f>
        <v>14862</v>
      </c>
      <c r="H56" s="172"/>
      <c r="I56" s="172"/>
      <c r="J56" s="172">
        <f>'将来負担比率（分子）の構造'!K$52</f>
        <v>15105</v>
      </c>
      <c r="K56" s="172"/>
      <c r="L56" s="172"/>
      <c r="M56" s="172">
        <f>'将来負担比率（分子）の構造'!L$52</f>
        <v>15275</v>
      </c>
      <c r="N56" s="172"/>
      <c r="O56" s="172"/>
      <c r="P56" s="172">
        <f>'将来負担比率（分子）の構造'!M$52</f>
        <v>15311</v>
      </c>
    </row>
    <row r="57" spans="1:16" x14ac:dyDescent="0.15">
      <c r="A57" s="172" t="s">
        <v>42</v>
      </c>
      <c r="B57" s="172"/>
      <c r="C57" s="172"/>
      <c r="D57" s="172" t="str">
        <f>'将来負担比率（分子）の構造'!I$51</f>
        <v>-</v>
      </c>
      <c r="E57" s="172"/>
      <c r="F57" s="172"/>
      <c r="G57" s="172" t="str">
        <f>'将来負担比率（分子）の構造'!J$51</f>
        <v>-</v>
      </c>
      <c r="H57" s="172"/>
      <c r="I57" s="172"/>
      <c r="J57" s="172" t="str">
        <f>'将来負担比率（分子）の構造'!K$51</f>
        <v>-</v>
      </c>
      <c r="K57" s="172"/>
      <c r="L57" s="172"/>
      <c r="M57" s="172" t="str">
        <f>'将来負担比率（分子）の構造'!L$51</f>
        <v>-</v>
      </c>
      <c r="N57" s="172"/>
      <c r="O57" s="172"/>
      <c r="P57" s="172" t="str">
        <f>'将来負担比率（分子）の構造'!M$51</f>
        <v>-</v>
      </c>
    </row>
    <row r="58" spans="1:16" x14ac:dyDescent="0.15">
      <c r="A58" s="172" t="s">
        <v>41</v>
      </c>
      <c r="B58" s="172"/>
      <c r="C58" s="172"/>
      <c r="D58" s="172">
        <f>'将来負担比率（分子）の構造'!I$50</f>
        <v>6031</v>
      </c>
      <c r="E58" s="172"/>
      <c r="F58" s="172"/>
      <c r="G58" s="172">
        <f>'将来負担比率（分子）の構造'!J$50</f>
        <v>6108</v>
      </c>
      <c r="H58" s="172"/>
      <c r="I58" s="172"/>
      <c r="J58" s="172">
        <f>'将来負担比率（分子）の構造'!K$50</f>
        <v>5955</v>
      </c>
      <c r="K58" s="172"/>
      <c r="L58" s="172"/>
      <c r="M58" s="172">
        <f>'将来負担比率（分子）の構造'!L$50</f>
        <v>5649</v>
      </c>
      <c r="N58" s="172"/>
      <c r="O58" s="172"/>
      <c r="P58" s="172">
        <f>'将来負担比率（分子）の構造'!M$50</f>
        <v>6258</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501</v>
      </c>
      <c r="C62" s="172"/>
      <c r="D62" s="172"/>
      <c r="E62" s="172">
        <f>'将来負担比率（分子）の構造'!J$45</f>
        <v>509</v>
      </c>
      <c r="F62" s="172"/>
      <c r="G62" s="172"/>
      <c r="H62" s="172">
        <f>'将来負担比率（分子）の構造'!K$45</f>
        <v>573</v>
      </c>
      <c r="I62" s="172"/>
      <c r="J62" s="172"/>
      <c r="K62" s="172">
        <f>'将来負担比率（分子）の構造'!L$45</f>
        <v>169</v>
      </c>
      <c r="L62" s="172"/>
      <c r="M62" s="172"/>
      <c r="N62" s="172" t="str">
        <f>'将来負担比率（分子）の構造'!M$45</f>
        <v>-</v>
      </c>
      <c r="O62" s="172"/>
      <c r="P62" s="172"/>
    </row>
    <row r="63" spans="1:16" x14ac:dyDescent="0.15">
      <c r="A63" s="172" t="s">
        <v>34</v>
      </c>
      <c r="B63" s="172">
        <f>'将来負担比率（分子）の構造'!I$44</f>
        <v>53</v>
      </c>
      <c r="C63" s="172"/>
      <c r="D63" s="172"/>
      <c r="E63" s="172">
        <f>'将来負担比率（分子）の構造'!J$44</f>
        <v>45</v>
      </c>
      <c r="F63" s="172"/>
      <c r="G63" s="172"/>
      <c r="H63" s="172">
        <f>'将来負担比率（分子）の構造'!K$44</f>
        <v>37</v>
      </c>
      <c r="I63" s="172"/>
      <c r="J63" s="172"/>
      <c r="K63" s="172">
        <f>'将来負担比率（分子）の構造'!L$44</f>
        <v>29</v>
      </c>
      <c r="L63" s="172"/>
      <c r="M63" s="172"/>
      <c r="N63" s="172">
        <f>'将来負担比率（分子）の構造'!M$44</f>
        <v>20</v>
      </c>
      <c r="O63" s="172"/>
      <c r="P63" s="172"/>
    </row>
    <row r="64" spans="1:16" x14ac:dyDescent="0.15">
      <c r="A64" s="172" t="s">
        <v>33</v>
      </c>
      <c r="B64" s="172">
        <f>'将来負担比率（分子）の構造'!I$43</f>
        <v>7810</v>
      </c>
      <c r="C64" s="172"/>
      <c r="D64" s="172"/>
      <c r="E64" s="172">
        <f>'将来負担比率（分子）の構造'!J$43</f>
        <v>7925</v>
      </c>
      <c r="F64" s="172"/>
      <c r="G64" s="172"/>
      <c r="H64" s="172">
        <f>'将来負担比率（分子）の構造'!K$43</f>
        <v>8254</v>
      </c>
      <c r="I64" s="172"/>
      <c r="J64" s="172"/>
      <c r="K64" s="172">
        <f>'将来負担比率（分子）の構造'!L$43</f>
        <v>8353</v>
      </c>
      <c r="L64" s="172"/>
      <c r="M64" s="172"/>
      <c r="N64" s="172">
        <f>'将来負担比率（分子）の構造'!M$43</f>
        <v>8223</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9293</v>
      </c>
      <c r="C66" s="172"/>
      <c r="D66" s="172"/>
      <c r="E66" s="172">
        <f>'将来負担比率（分子）の構造'!J$41</f>
        <v>9648</v>
      </c>
      <c r="F66" s="172"/>
      <c r="G66" s="172"/>
      <c r="H66" s="172">
        <f>'将来負担比率（分子）の構造'!K$41</f>
        <v>10254</v>
      </c>
      <c r="I66" s="172"/>
      <c r="J66" s="172"/>
      <c r="K66" s="172">
        <f>'将来負担比率（分子）の構造'!L$41</f>
        <v>10534</v>
      </c>
      <c r="L66" s="172"/>
      <c r="M66" s="172"/>
      <c r="N66" s="172">
        <f>'将来負担比率（分子）の構造'!M$41</f>
        <v>10774</v>
      </c>
      <c r="O66" s="172"/>
      <c r="P66" s="172"/>
    </row>
    <row r="67" spans="1:16" x14ac:dyDescent="0.15">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2873</v>
      </c>
      <c r="C72" s="176">
        <f>基金残高に係る経年分析!G55</f>
        <v>2595</v>
      </c>
      <c r="D72" s="176">
        <f>基金残高に係る経年分析!H55</f>
        <v>2718</v>
      </c>
    </row>
    <row r="73" spans="1:16" x14ac:dyDescent="0.15">
      <c r="A73" s="175" t="s">
        <v>78</v>
      </c>
      <c r="B73" s="176">
        <f>基金残高に係る経年分析!F56</f>
        <v>464</v>
      </c>
      <c r="C73" s="176">
        <f>基金残高に係る経年分析!G56</f>
        <v>465</v>
      </c>
      <c r="D73" s="176">
        <f>基金残高に係る経年分析!H56</f>
        <v>704</v>
      </c>
    </row>
    <row r="74" spans="1:16" x14ac:dyDescent="0.15">
      <c r="A74" s="175" t="s">
        <v>79</v>
      </c>
      <c r="B74" s="176">
        <f>基金残高に係る経年分析!F57</f>
        <v>1924</v>
      </c>
      <c r="C74" s="176">
        <f>基金残高に係る経年分析!G57</f>
        <v>1865</v>
      </c>
      <c r="D74" s="176">
        <f>基金残高に係る経年分析!H57</f>
        <v>2033</v>
      </c>
    </row>
  </sheetData>
  <sheetProtection algorithmName="SHA-512" hashValue="/DhOMt3qNNtsBMvKQq31pWWY16/g9CGq5rHXFeG/0utUwHstOw68W2P2W0f0t5e9JVc1hM23sqaxGwambkauOQ==" saltValue="9uBdO/yl0dw93YFxnh/eD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1" t="s">
        <v>214</v>
      </c>
      <c r="DI1" s="782"/>
      <c r="DJ1" s="782"/>
      <c r="DK1" s="782"/>
      <c r="DL1" s="782"/>
      <c r="DM1" s="782"/>
      <c r="DN1" s="783"/>
      <c r="DO1" s="212"/>
      <c r="DP1" s="781" t="s">
        <v>215</v>
      </c>
      <c r="DQ1" s="782"/>
      <c r="DR1" s="782"/>
      <c r="DS1" s="782"/>
      <c r="DT1" s="782"/>
      <c r="DU1" s="782"/>
      <c r="DV1" s="782"/>
      <c r="DW1" s="782"/>
      <c r="DX1" s="782"/>
      <c r="DY1" s="782"/>
      <c r="DZ1" s="782"/>
      <c r="EA1" s="782"/>
      <c r="EB1" s="782"/>
      <c r="EC1" s="783"/>
      <c r="ED1" s="210"/>
      <c r="EE1" s="210"/>
      <c r="EF1" s="210"/>
      <c r="EG1" s="210"/>
      <c r="EH1" s="210"/>
      <c r="EI1" s="210"/>
      <c r="EJ1" s="210"/>
      <c r="EK1" s="210"/>
      <c r="EL1" s="210"/>
      <c r="EM1" s="210"/>
    </row>
    <row r="2" spans="2:143" ht="22.5" customHeight="1" x14ac:dyDescent="0.15">
      <c r="B2" s="213" t="s">
        <v>216</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723" t="s">
        <v>217</v>
      </c>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724"/>
      <c r="AJ3" s="724"/>
      <c r="AK3" s="724"/>
      <c r="AL3" s="724"/>
      <c r="AM3" s="724"/>
      <c r="AN3" s="724"/>
      <c r="AO3" s="724"/>
      <c r="AP3" s="723" t="s">
        <v>218</v>
      </c>
      <c r="AQ3" s="724"/>
      <c r="AR3" s="724"/>
      <c r="AS3" s="724"/>
      <c r="AT3" s="724"/>
      <c r="AU3" s="724"/>
      <c r="AV3" s="724"/>
      <c r="AW3" s="724"/>
      <c r="AX3" s="724"/>
      <c r="AY3" s="724"/>
      <c r="AZ3" s="724"/>
      <c r="BA3" s="724"/>
      <c r="BB3" s="724"/>
      <c r="BC3" s="724"/>
      <c r="BD3" s="724"/>
      <c r="BE3" s="724"/>
      <c r="BF3" s="724"/>
      <c r="BG3" s="724"/>
      <c r="BH3" s="724"/>
      <c r="BI3" s="724"/>
      <c r="BJ3" s="724"/>
      <c r="BK3" s="724"/>
      <c r="BL3" s="724"/>
      <c r="BM3" s="724"/>
      <c r="BN3" s="724"/>
      <c r="BO3" s="724"/>
      <c r="BP3" s="724"/>
      <c r="BQ3" s="724"/>
      <c r="BR3" s="724"/>
      <c r="BS3" s="724"/>
      <c r="BT3" s="724"/>
      <c r="BU3" s="724"/>
      <c r="BV3" s="724"/>
      <c r="BW3" s="724"/>
      <c r="BX3" s="724"/>
      <c r="BY3" s="724"/>
      <c r="BZ3" s="724"/>
      <c r="CA3" s="724"/>
      <c r="CB3" s="725"/>
      <c r="CD3" s="766" t="s">
        <v>219</v>
      </c>
      <c r="CE3" s="767"/>
      <c r="CF3" s="767"/>
      <c r="CG3" s="767"/>
      <c r="CH3" s="767"/>
      <c r="CI3" s="767"/>
      <c r="CJ3" s="767"/>
      <c r="CK3" s="767"/>
      <c r="CL3" s="767"/>
      <c r="CM3" s="767"/>
      <c r="CN3" s="767"/>
      <c r="CO3" s="767"/>
      <c r="CP3" s="767"/>
      <c r="CQ3" s="767"/>
      <c r="CR3" s="767"/>
      <c r="CS3" s="767"/>
      <c r="CT3" s="767"/>
      <c r="CU3" s="767"/>
      <c r="CV3" s="767"/>
      <c r="CW3" s="767"/>
      <c r="CX3" s="767"/>
      <c r="CY3" s="767"/>
      <c r="CZ3" s="767"/>
      <c r="DA3" s="767"/>
      <c r="DB3" s="767"/>
      <c r="DC3" s="767"/>
      <c r="DD3" s="767"/>
      <c r="DE3" s="767"/>
      <c r="DF3" s="767"/>
      <c r="DG3" s="767"/>
      <c r="DH3" s="767"/>
      <c r="DI3" s="767"/>
      <c r="DJ3" s="767"/>
      <c r="DK3" s="767"/>
      <c r="DL3" s="767"/>
      <c r="DM3" s="767"/>
      <c r="DN3" s="767"/>
      <c r="DO3" s="767"/>
      <c r="DP3" s="767"/>
      <c r="DQ3" s="767"/>
      <c r="DR3" s="767"/>
      <c r="DS3" s="767"/>
      <c r="DT3" s="767"/>
      <c r="DU3" s="767"/>
      <c r="DV3" s="767"/>
      <c r="DW3" s="767"/>
      <c r="DX3" s="767"/>
      <c r="DY3" s="767"/>
      <c r="DZ3" s="767"/>
      <c r="EA3" s="767"/>
      <c r="EB3" s="767"/>
      <c r="EC3" s="768"/>
    </row>
    <row r="4" spans="2:143" ht="11.25" customHeight="1" x14ac:dyDescent="0.15">
      <c r="B4" s="723" t="s">
        <v>1</v>
      </c>
      <c r="C4" s="724"/>
      <c r="D4" s="724"/>
      <c r="E4" s="724"/>
      <c r="F4" s="724"/>
      <c r="G4" s="724"/>
      <c r="H4" s="724"/>
      <c r="I4" s="724"/>
      <c r="J4" s="724"/>
      <c r="K4" s="724"/>
      <c r="L4" s="724"/>
      <c r="M4" s="724"/>
      <c r="N4" s="724"/>
      <c r="O4" s="724"/>
      <c r="P4" s="724"/>
      <c r="Q4" s="725"/>
      <c r="R4" s="723" t="s">
        <v>220</v>
      </c>
      <c r="S4" s="724"/>
      <c r="T4" s="724"/>
      <c r="U4" s="724"/>
      <c r="V4" s="724"/>
      <c r="W4" s="724"/>
      <c r="X4" s="724"/>
      <c r="Y4" s="725"/>
      <c r="Z4" s="723" t="s">
        <v>221</v>
      </c>
      <c r="AA4" s="724"/>
      <c r="AB4" s="724"/>
      <c r="AC4" s="725"/>
      <c r="AD4" s="723" t="s">
        <v>222</v>
      </c>
      <c r="AE4" s="724"/>
      <c r="AF4" s="724"/>
      <c r="AG4" s="724"/>
      <c r="AH4" s="724"/>
      <c r="AI4" s="724"/>
      <c r="AJ4" s="724"/>
      <c r="AK4" s="725"/>
      <c r="AL4" s="723" t="s">
        <v>221</v>
      </c>
      <c r="AM4" s="724"/>
      <c r="AN4" s="724"/>
      <c r="AO4" s="725"/>
      <c r="AP4" s="784" t="s">
        <v>223</v>
      </c>
      <c r="AQ4" s="784"/>
      <c r="AR4" s="784"/>
      <c r="AS4" s="784"/>
      <c r="AT4" s="784"/>
      <c r="AU4" s="784"/>
      <c r="AV4" s="784"/>
      <c r="AW4" s="784"/>
      <c r="AX4" s="784"/>
      <c r="AY4" s="784"/>
      <c r="AZ4" s="784"/>
      <c r="BA4" s="784"/>
      <c r="BB4" s="784"/>
      <c r="BC4" s="784"/>
      <c r="BD4" s="784"/>
      <c r="BE4" s="784"/>
      <c r="BF4" s="784"/>
      <c r="BG4" s="784" t="s">
        <v>224</v>
      </c>
      <c r="BH4" s="784"/>
      <c r="BI4" s="784"/>
      <c r="BJ4" s="784"/>
      <c r="BK4" s="784"/>
      <c r="BL4" s="784"/>
      <c r="BM4" s="784"/>
      <c r="BN4" s="784"/>
      <c r="BO4" s="784" t="s">
        <v>221</v>
      </c>
      <c r="BP4" s="784"/>
      <c r="BQ4" s="784"/>
      <c r="BR4" s="784"/>
      <c r="BS4" s="784" t="s">
        <v>225</v>
      </c>
      <c r="BT4" s="784"/>
      <c r="BU4" s="784"/>
      <c r="BV4" s="784"/>
      <c r="BW4" s="784"/>
      <c r="BX4" s="784"/>
      <c r="BY4" s="784"/>
      <c r="BZ4" s="784"/>
      <c r="CA4" s="784"/>
      <c r="CB4" s="784"/>
      <c r="CD4" s="766" t="s">
        <v>226</v>
      </c>
      <c r="CE4" s="767"/>
      <c r="CF4" s="767"/>
      <c r="CG4" s="767"/>
      <c r="CH4" s="767"/>
      <c r="CI4" s="767"/>
      <c r="CJ4" s="767"/>
      <c r="CK4" s="767"/>
      <c r="CL4" s="767"/>
      <c r="CM4" s="767"/>
      <c r="CN4" s="767"/>
      <c r="CO4" s="767"/>
      <c r="CP4" s="767"/>
      <c r="CQ4" s="767"/>
      <c r="CR4" s="767"/>
      <c r="CS4" s="767"/>
      <c r="CT4" s="767"/>
      <c r="CU4" s="767"/>
      <c r="CV4" s="767"/>
      <c r="CW4" s="767"/>
      <c r="CX4" s="767"/>
      <c r="CY4" s="767"/>
      <c r="CZ4" s="767"/>
      <c r="DA4" s="767"/>
      <c r="DB4" s="767"/>
      <c r="DC4" s="767"/>
      <c r="DD4" s="767"/>
      <c r="DE4" s="767"/>
      <c r="DF4" s="767"/>
      <c r="DG4" s="767"/>
      <c r="DH4" s="767"/>
      <c r="DI4" s="767"/>
      <c r="DJ4" s="767"/>
      <c r="DK4" s="767"/>
      <c r="DL4" s="767"/>
      <c r="DM4" s="767"/>
      <c r="DN4" s="767"/>
      <c r="DO4" s="767"/>
      <c r="DP4" s="767"/>
      <c r="DQ4" s="767"/>
      <c r="DR4" s="767"/>
      <c r="DS4" s="767"/>
      <c r="DT4" s="767"/>
      <c r="DU4" s="767"/>
      <c r="DV4" s="767"/>
      <c r="DW4" s="767"/>
      <c r="DX4" s="767"/>
      <c r="DY4" s="767"/>
      <c r="DZ4" s="767"/>
      <c r="EA4" s="767"/>
      <c r="EB4" s="767"/>
      <c r="EC4" s="768"/>
    </row>
    <row r="5" spans="2:143" s="362" customFormat="1" ht="11.25" customHeight="1" x14ac:dyDescent="0.15">
      <c r="B5" s="732" t="s">
        <v>227</v>
      </c>
      <c r="C5" s="733"/>
      <c r="D5" s="733"/>
      <c r="E5" s="733"/>
      <c r="F5" s="733"/>
      <c r="G5" s="733"/>
      <c r="H5" s="733"/>
      <c r="I5" s="733"/>
      <c r="J5" s="733"/>
      <c r="K5" s="733"/>
      <c r="L5" s="733"/>
      <c r="M5" s="733"/>
      <c r="N5" s="733"/>
      <c r="O5" s="733"/>
      <c r="P5" s="733"/>
      <c r="Q5" s="734"/>
      <c r="R5" s="717">
        <v>5655769</v>
      </c>
      <c r="S5" s="718"/>
      <c r="T5" s="718"/>
      <c r="U5" s="718"/>
      <c r="V5" s="718"/>
      <c r="W5" s="718"/>
      <c r="X5" s="718"/>
      <c r="Y5" s="761"/>
      <c r="Z5" s="779">
        <v>35.6</v>
      </c>
      <c r="AA5" s="779"/>
      <c r="AB5" s="779"/>
      <c r="AC5" s="779"/>
      <c r="AD5" s="780">
        <v>5655769</v>
      </c>
      <c r="AE5" s="780"/>
      <c r="AF5" s="780"/>
      <c r="AG5" s="780"/>
      <c r="AH5" s="780"/>
      <c r="AI5" s="780"/>
      <c r="AJ5" s="780"/>
      <c r="AK5" s="780"/>
      <c r="AL5" s="762">
        <v>60.8</v>
      </c>
      <c r="AM5" s="737"/>
      <c r="AN5" s="737"/>
      <c r="AO5" s="763"/>
      <c r="AP5" s="732" t="s">
        <v>228</v>
      </c>
      <c r="AQ5" s="733"/>
      <c r="AR5" s="733"/>
      <c r="AS5" s="733"/>
      <c r="AT5" s="733"/>
      <c r="AU5" s="733"/>
      <c r="AV5" s="733"/>
      <c r="AW5" s="733"/>
      <c r="AX5" s="733"/>
      <c r="AY5" s="733"/>
      <c r="AZ5" s="733"/>
      <c r="BA5" s="733"/>
      <c r="BB5" s="733"/>
      <c r="BC5" s="733"/>
      <c r="BD5" s="733"/>
      <c r="BE5" s="733"/>
      <c r="BF5" s="734"/>
      <c r="BG5" s="664">
        <v>5632233</v>
      </c>
      <c r="BH5" s="665"/>
      <c r="BI5" s="665"/>
      <c r="BJ5" s="665"/>
      <c r="BK5" s="665"/>
      <c r="BL5" s="665"/>
      <c r="BM5" s="665"/>
      <c r="BN5" s="666"/>
      <c r="BO5" s="691">
        <v>99.6</v>
      </c>
      <c r="BP5" s="691"/>
      <c r="BQ5" s="691"/>
      <c r="BR5" s="691"/>
      <c r="BS5" s="692">
        <v>35218</v>
      </c>
      <c r="BT5" s="692"/>
      <c r="BU5" s="692"/>
      <c r="BV5" s="692"/>
      <c r="BW5" s="692"/>
      <c r="BX5" s="692"/>
      <c r="BY5" s="692"/>
      <c r="BZ5" s="692"/>
      <c r="CA5" s="692"/>
      <c r="CB5" s="750"/>
      <c r="CD5" s="766" t="s">
        <v>223</v>
      </c>
      <c r="CE5" s="767"/>
      <c r="CF5" s="767"/>
      <c r="CG5" s="767"/>
      <c r="CH5" s="767"/>
      <c r="CI5" s="767"/>
      <c r="CJ5" s="767"/>
      <c r="CK5" s="767"/>
      <c r="CL5" s="767"/>
      <c r="CM5" s="767"/>
      <c r="CN5" s="767"/>
      <c r="CO5" s="767"/>
      <c r="CP5" s="767"/>
      <c r="CQ5" s="768"/>
      <c r="CR5" s="766" t="s">
        <v>229</v>
      </c>
      <c r="CS5" s="767"/>
      <c r="CT5" s="767"/>
      <c r="CU5" s="767"/>
      <c r="CV5" s="767"/>
      <c r="CW5" s="767"/>
      <c r="CX5" s="767"/>
      <c r="CY5" s="768"/>
      <c r="CZ5" s="766" t="s">
        <v>221</v>
      </c>
      <c r="DA5" s="767"/>
      <c r="DB5" s="767"/>
      <c r="DC5" s="768"/>
      <c r="DD5" s="766" t="s">
        <v>230</v>
      </c>
      <c r="DE5" s="767"/>
      <c r="DF5" s="767"/>
      <c r="DG5" s="767"/>
      <c r="DH5" s="767"/>
      <c r="DI5" s="767"/>
      <c r="DJ5" s="767"/>
      <c r="DK5" s="767"/>
      <c r="DL5" s="767"/>
      <c r="DM5" s="767"/>
      <c r="DN5" s="767"/>
      <c r="DO5" s="767"/>
      <c r="DP5" s="768"/>
      <c r="DQ5" s="766" t="s">
        <v>231</v>
      </c>
      <c r="DR5" s="767"/>
      <c r="DS5" s="767"/>
      <c r="DT5" s="767"/>
      <c r="DU5" s="767"/>
      <c r="DV5" s="767"/>
      <c r="DW5" s="767"/>
      <c r="DX5" s="767"/>
      <c r="DY5" s="767"/>
      <c r="DZ5" s="767"/>
      <c r="EA5" s="767"/>
      <c r="EB5" s="767"/>
      <c r="EC5" s="768"/>
    </row>
    <row r="6" spans="2:143" ht="11.25" customHeight="1" x14ac:dyDescent="0.15">
      <c r="B6" s="661" t="s">
        <v>232</v>
      </c>
      <c r="C6" s="662"/>
      <c r="D6" s="662"/>
      <c r="E6" s="662"/>
      <c r="F6" s="662"/>
      <c r="G6" s="662"/>
      <c r="H6" s="662"/>
      <c r="I6" s="662"/>
      <c r="J6" s="662"/>
      <c r="K6" s="662"/>
      <c r="L6" s="662"/>
      <c r="M6" s="662"/>
      <c r="N6" s="662"/>
      <c r="O6" s="662"/>
      <c r="P6" s="662"/>
      <c r="Q6" s="663"/>
      <c r="R6" s="664">
        <v>181107</v>
      </c>
      <c r="S6" s="665"/>
      <c r="T6" s="665"/>
      <c r="U6" s="665"/>
      <c r="V6" s="665"/>
      <c r="W6" s="665"/>
      <c r="X6" s="665"/>
      <c r="Y6" s="666"/>
      <c r="Z6" s="691">
        <v>1.1000000000000001</v>
      </c>
      <c r="AA6" s="691"/>
      <c r="AB6" s="691"/>
      <c r="AC6" s="691"/>
      <c r="AD6" s="692">
        <v>181107</v>
      </c>
      <c r="AE6" s="692"/>
      <c r="AF6" s="692"/>
      <c r="AG6" s="692"/>
      <c r="AH6" s="692"/>
      <c r="AI6" s="692"/>
      <c r="AJ6" s="692"/>
      <c r="AK6" s="692"/>
      <c r="AL6" s="667">
        <v>1.9</v>
      </c>
      <c r="AM6" s="668"/>
      <c r="AN6" s="668"/>
      <c r="AO6" s="693"/>
      <c r="AP6" s="661" t="s">
        <v>233</v>
      </c>
      <c r="AQ6" s="662"/>
      <c r="AR6" s="662"/>
      <c r="AS6" s="662"/>
      <c r="AT6" s="662"/>
      <c r="AU6" s="662"/>
      <c r="AV6" s="662"/>
      <c r="AW6" s="662"/>
      <c r="AX6" s="662"/>
      <c r="AY6" s="662"/>
      <c r="AZ6" s="662"/>
      <c r="BA6" s="662"/>
      <c r="BB6" s="662"/>
      <c r="BC6" s="662"/>
      <c r="BD6" s="662"/>
      <c r="BE6" s="662"/>
      <c r="BF6" s="663"/>
      <c r="BG6" s="664">
        <v>5632233</v>
      </c>
      <c r="BH6" s="665"/>
      <c r="BI6" s="665"/>
      <c r="BJ6" s="665"/>
      <c r="BK6" s="665"/>
      <c r="BL6" s="665"/>
      <c r="BM6" s="665"/>
      <c r="BN6" s="666"/>
      <c r="BO6" s="691">
        <v>99.6</v>
      </c>
      <c r="BP6" s="691"/>
      <c r="BQ6" s="691"/>
      <c r="BR6" s="691"/>
      <c r="BS6" s="692">
        <v>35218</v>
      </c>
      <c r="BT6" s="692"/>
      <c r="BU6" s="692"/>
      <c r="BV6" s="692"/>
      <c r="BW6" s="692"/>
      <c r="BX6" s="692"/>
      <c r="BY6" s="692"/>
      <c r="BZ6" s="692"/>
      <c r="CA6" s="692"/>
      <c r="CB6" s="750"/>
      <c r="CD6" s="720" t="s">
        <v>234</v>
      </c>
      <c r="CE6" s="721"/>
      <c r="CF6" s="721"/>
      <c r="CG6" s="721"/>
      <c r="CH6" s="721"/>
      <c r="CI6" s="721"/>
      <c r="CJ6" s="721"/>
      <c r="CK6" s="721"/>
      <c r="CL6" s="721"/>
      <c r="CM6" s="721"/>
      <c r="CN6" s="721"/>
      <c r="CO6" s="721"/>
      <c r="CP6" s="721"/>
      <c r="CQ6" s="722"/>
      <c r="CR6" s="664">
        <v>148970</v>
      </c>
      <c r="CS6" s="665"/>
      <c r="CT6" s="665"/>
      <c r="CU6" s="665"/>
      <c r="CV6" s="665"/>
      <c r="CW6" s="665"/>
      <c r="CX6" s="665"/>
      <c r="CY6" s="666"/>
      <c r="CZ6" s="762">
        <v>1</v>
      </c>
      <c r="DA6" s="737"/>
      <c r="DB6" s="737"/>
      <c r="DC6" s="765"/>
      <c r="DD6" s="670" t="s">
        <v>127</v>
      </c>
      <c r="DE6" s="665"/>
      <c r="DF6" s="665"/>
      <c r="DG6" s="665"/>
      <c r="DH6" s="665"/>
      <c r="DI6" s="665"/>
      <c r="DJ6" s="665"/>
      <c r="DK6" s="665"/>
      <c r="DL6" s="665"/>
      <c r="DM6" s="665"/>
      <c r="DN6" s="665"/>
      <c r="DO6" s="665"/>
      <c r="DP6" s="666"/>
      <c r="DQ6" s="670">
        <v>148970</v>
      </c>
      <c r="DR6" s="665"/>
      <c r="DS6" s="665"/>
      <c r="DT6" s="665"/>
      <c r="DU6" s="665"/>
      <c r="DV6" s="665"/>
      <c r="DW6" s="665"/>
      <c r="DX6" s="665"/>
      <c r="DY6" s="665"/>
      <c r="DZ6" s="665"/>
      <c r="EA6" s="665"/>
      <c r="EB6" s="665"/>
      <c r="EC6" s="708"/>
    </row>
    <row r="7" spans="2:143" ht="11.25" customHeight="1" x14ac:dyDescent="0.15">
      <c r="B7" s="661" t="s">
        <v>236</v>
      </c>
      <c r="C7" s="662"/>
      <c r="D7" s="662"/>
      <c r="E7" s="662"/>
      <c r="F7" s="662"/>
      <c r="G7" s="662"/>
      <c r="H7" s="662"/>
      <c r="I7" s="662"/>
      <c r="J7" s="662"/>
      <c r="K7" s="662"/>
      <c r="L7" s="662"/>
      <c r="M7" s="662"/>
      <c r="N7" s="662"/>
      <c r="O7" s="662"/>
      <c r="P7" s="662"/>
      <c r="Q7" s="663"/>
      <c r="R7" s="664">
        <v>4862</v>
      </c>
      <c r="S7" s="665"/>
      <c r="T7" s="665"/>
      <c r="U7" s="665"/>
      <c r="V7" s="665"/>
      <c r="W7" s="665"/>
      <c r="X7" s="665"/>
      <c r="Y7" s="666"/>
      <c r="Z7" s="691">
        <v>0</v>
      </c>
      <c r="AA7" s="691"/>
      <c r="AB7" s="691"/>
      <c r="AC7" s="691"/>
      <c r="AD7" s="692">
        <v>4862</v>
      </c>
      <c r="AE7" s="692"/>
      <c r="AF7" s="692"/>
      <c r="AG7" s="692"/>
      <c r="AH7" s="692"/>
      <c r="AI7" s="692"/>
      <c r="AJ7" s="692"/>
      <c r="AK7" s="692"/>
      <c r="AL7" s="667">
        <v>0.1</v>
      </c>
      <c r="AM7" s="668"/>
      <c r="AN7" s="668"/>
      <c r="AO7" s="693"/>
      <c r="AP7" s="661" t="s">
        <v>237</v>
      </c>
      <c r="AQ7" s="662"/>
      <c r="AR7" s="662"/>
      <c r="AS7" s="662"/>
      <c r="AT7" s="662"/>
      <c r="AU7" s="662"/>
      <c r="AV7" s="662"/>
      <c r="AW7" s="662"/>
      <c r="AX7" s="662"/>
      <c r="AY7" s="662"/>
      <c r="AZ7" s="662"/>
      <c r="BA7" s="662"/>
      <c r="BB7" s="662"/>
      <c r="BC7" s="662"/>
      <c r="BD7" s="662"/>
      <c r="BE7" s="662"/>
      <c r="BF7" s="663"/>
      <c r="BG7" s="664">
        <v>2744983</v>
      </c>
      <c r="BH7" s="665"/>
      <c r="BI7" s="665"/>
      <c r="BJ7" s="665"/>
      <c r="BK7" s="665"/>
      <c r="BL7" s="665"/>
      <c r="BM7" s="665"/>
      <c r="BN7" s="666"/>
      <c r="BO7" s="691">
        <v>48.5</v>
      </c>
      <c r="BP7" s="691"/>
      <c r="BQ7" s="691"/>
      <c r="BR7" s="691"/>
      <c r="BS7" s="692">
        <v>35218</v>
      </c>
      <c r="BT7" s="692"/>
      <c r="BU7" s="692"/>
      <c r="BV7" s="692"/>
      <c r="BW7" s="692"/>
      <c r="BX7" s="692"/>
      <c r="BY7" s="692"/>
      <c r="BZ7" s="692"/>
      <c r="CA7" s="692"/>
      <c r="CB7" s="750"/>
      <c r="CD7" s="698" t="s">
        <v>238</v>
      </c>
      <c r="CE7" s="699"/>
      <c r="CF7" s="699"/>
      <c r="CG7" s="699"/>
      <c r="CH7" s="699"/>
      <c r="CI7" s="699"/>
      <c r="CJ7" s="699"/>
      <c r="CK7" s="699"/>
      <c r="CL7" s="699"/>
      <c r="CM7" s="699"/>
      <c r="CN7" s="699"/>
      <c r="CO7" s="699"/>
      <c r="CP7" s="699"/>
      <c r="CQ7" s="700"/>
      <c r="CR7" s="664">
        <v>2030364</v>
      </c>
      <c r="CS7" s="665"/>
      <c r="CT7" s="665"/>
      <c r="CU7" s="665"/>
      <c r="CV7" s="665"/>
      <c r="CW7" s="665"/>
      <c r="CX7" s="665"/>
      <c r="CY7" s="666"/>
      <c r="CZ7" s="691">
        <v>13.5</v>
      </c>
      <c r="DA7" s="691"/>
      <c r="DB7" s="691"/>
      <c r="DC7" s="691"/>
      <c r="DD7" s="670">
        <v>5579</v>
      </c>
      <c r="DE7" s="665"/>
      <c r="DF7" s="665"/>
      <c r="DG7" s="665"/>
      <c r="DH7" s="665"/>
      <c r="DI7" s="665"/>
      <c r="DJ7" s="665"/>
      <c r="DK7" s="665"/>
      <c r="DL7" s="665"/>
      <c r="DM7" s="665"/>
      <c r="DN7" s="665"/>
      <c r="DO7" s="665"/>
      <c r="DP7" s="666"/>
      <c r="DQ7" s="670">
        <v>1871519</v>
      </c>
      <c r="DR7" s="665"/>
      <c r="DS7" s="665"/>
      <c r="DT7" s="665"/>
      <c r="DU7" s="665"/>
      <c r="DV7" s="665"/>
      <c r="DW7" s="665"/>
      <c r="DX7" s="665"/>
      <c r="DY7" s="665"/>
      <c r="DZ7" s="665"/>
      <c r="EA7" s="665"/>
      <c r="EB7" s="665"/>
      <c r="EC7" s="708"/>
    </row>
    <row r="8" spans="2:143" ht="11.25" customHeight="1" x14ac:dyDescent="0.15">
      <c r="B8" s="661" t="s">
        <v>239</v>
      </c>
      <c r="C8" s="662"/>
      <c r="D8" s="662"/>
      <c r="E8" s="662"/>
      <c r="F8" s="662"/>
      <c r="G8" s="662"/>
      <c r="H8" s="662"/>
      <c r="I8" s="662"/>
      <c r="J8" s="662"/>
      <c r="K8" s="662"/>
      <c r="L8" s="662"/>
      <c r="M8" s="662"/>
      <c r="N8" s="662"/>
      <c r="O8" s="662"/>
      <c r="P8" s="662"/>
      <c r="Q8" s="663"/>
      <c r="R8" s="664">
        <v>48082</v>
      </c>
      <c r="S8" s="665"/>
      <c r="T8" s="665"/>
      <c r="U8" s="665"/>
      <c r="V8" s="665"/>
      <c r="W8" s="665"/>
      <c r="X8" s="665"/>
      <c r="Y8" s="666"/>
      <c r="Z8" s="691">
        <v>0.3</v>
      </c>
      <c r="AA8" s="691"/>
      <c r="AB8" s="691"/>
      <c r="AC8" s="691"/>
      <c r="AD8" s="692">
        <v>48082</v>
      </c>
      <c r="AE8" s="692"/>
      <c r="AF8" s="692"/>
      <c r="AG8" s="692"/>
      <c r="AH8" s="692"/>
      <c r="AI8" s="692"/>
      <c r="AJ8" s="692"/>
      <c r="AK8" s="692"/>
      <c r="AL8" s="667">
        <v>0.5</v>
      </c>
      <c r="AM8" s="668"/>
      <c r="AN8" s="668"/>
      <c r="AO8" s="693"/>
      <c r="AP8" s="661" t="s">
        <v>240</v>
      </c>
      <c r="AQ8" s="662"/>
      <c r="AR8" s="662"/>
      <c r="AS8" s="662"/>
      <c r="AT8" s="662"/>
      <c r="AU8" s="662"/>
      <c r="AV8" s="662"/>
      <c r="AW8" s="662"/>
      <c r="AX8" s="662"/>
      <c r="AY8" s="662"/>
      <c r="AZ8" s="662"/>
      <c r="BA8" s="662"/>
      <c r="BB8" s="662"/>
      <c r="BC8" s="662"/>
      <c r="BD8" s="662"/>
      <c r="BE8" s="662"/>
      <c r="BF8" s="663"/>
      <c r="BG8" s="664">
        <v>75725</v>
      </c>
      <c r="BH8" s="665"/>
      <c r="BI8" s="665"/>
      <c r="BJ8" s="665"/>
      <c r="BK8" s="665"/>
      <c r="BL8" s="665"/>
      <c r="BM8" s="665"/>
      <c r="BN8" s="666"/>
      <c r="BO8" s="691">
        <v>1.3</v>
      </c>
      <c r="BP8" s="691"/>
      <c r="BQ8" s="691"/>
      <c r="BR8" s="691"/>
      <c r="BS8" s="692" t="s">
        <v>127</v>
      </c>
      <c r="BT8" s="692"/>
      <c r="BU8" s="692"/>
      <c r="BV8" s="692"/>
      <c r="BW8" s="692"/>
      <c r="BX8" s="692"/>
      <c r="BY8" s="692"/>
      <c r="BZ8" s="692"/>
      <c r="CA8" s="692"/>
      <c r="CB8" s="750"/>
      <c r="CD8" s="698" t="s">
        <v>241</v>
      </c>
      <c r="CE8" s="699"/>
      <c r="CF8" s="699"/>
      <c r="CG8" s="699"/>
      <c r="CH8" s="699"/>
      <c r="CI8" s="699"/>
      <c r="CJ8" s="699"/>
      <c r="CK8" s="699"/>
      <c r="CL8" s="699"/>
      <c r="CM8" s="699"/>
      <c r="CN8" s="699"/>
      <c r="CO8" s="699"/>
      <c r="CP8" s="699"/>
      <c r="CQ8" s="700"/>
      <c r="CR8" s="664">
        <v>6073645</v>
      </c>
      <c r="CS8" s="665"/>
      <c r="CT8" s="665"/>
      <c r="CU8" s="665"/>
      <c r="CV8" s="665"/>
      <c r="CW8" s="665"/>
      <c r="CX8" s="665"/>
      <c r="CY8" s="666"/>
      <c r="CZ8" s="691">
        <v>40.4</v>
      </c>
      <c r="DA8" s="691"/>
      <c r="DB8" s="691"/>
      <c r="DC8" s="691"/>
      <c r="DD8" s="670">
        <v>362168</v>
      </c>
      <c r="DE8" s="665"/>
      <c r="DF8" s="665"/>
      <c r="DG8" s="665"/>
      <c r="DH8" s="665"/>
      <c r="DI8" s="665"/>
      <c r="DJ8" s="665"/>
      <c r="DK8" s="665"/>
      <c r="DL8" s="665"/>
      <c r="DM8" s="665"/>
      <c r="DN8" s="665"/>
      <c r="DO8" s="665"/>
      <c r="DP8" s="666"/>
      <c r="DQ8" s="670">
        <v>2939048</v>
      </c>
      <c r="DR8" s="665"/>
      <c r="DS8" s="665"/>
      <c r="DT8" s="665"/>
      <c r="DU8" s="665"/>
      <c r="DV8" s="665"/>
      <c r="DW8" s="665"/>
      <c r="DX8" s="665"/>
      <c r="DY8" s="665"/>
      <c r="DZ8" s="665"/>
      <c r="EA8" s="665"/>
      <c r="EB8" s="665"/>
      <c r="EC8" s="708"/>
    </row>
    <row r="9" spans="2:143" ht="11.25" customHeight="1" x14ac:dyDescent="0.15">
      <c r="B9" s="661" t="s">
        <v>242</v>
      </c>
      <c r="C9" s="662"/>
      <c r="D9" s="662"/>
      <c r="E9" s="662"/>
      <c r="F9" s="662"/>
      <c r="G9" s="662"/>
      <c r="H9" s="662"/>
      <c r="I9" s="662"/>
      <c r="J9" s="662"/>
      <c r="K9" s="662"/>
      <c r="L9" s="662"/>
      <c r="M9" s="662"/>
      <c r="N9" s="662"/>
      <c r="O9" s="662"/>
      <c r="P9" s="662"/>
      <c r="Q9" s="663"/>
      <c r="R9" s="664">
        <v>52283</v>
      </c>
      <c r="S9" s="665"/>
      <c r="T9" s="665"/>
      <c r="U9" s="665"/>
      <c r="V9" s="665"/>
      <c r="W9" s="665"/>
      <c r="X9" s="665"/>
      <c r="Y9" s="666"/>
      <c r="Z9" s="691">
        <v>0.3</v>
      </c>
      <c r="AA9" s="691"/>
      <c r="AB9" s="691"/>
      <c r="AC9" s="691"/>
      <c r="AD9" s="692">
        <v>52283</v>
      </c>
      <c r="AE9" s="692"/>
      <c r="AF9" s="692"/>
      <c r="AG9" s="692"/>
      <c r="AH9" s="692"/>
      <c r="AI9" s="692"/>
      <c r="AJ9" s="692"/>
      <c r="AK9" s="692"/>
      <c r="AL9" s="667">
        <v>0.6</v>
      </c>
      <c r="AM9" s="668"/>
      <c r="AN9" s="668"/>
      <c r="AO9" s="693"/>
      <c r="AP9" s="661" t="s">
        <v>243</v>
      </c>
      <c r="AQ9" s="662"/>
      <c r="AR9" s="662"/>
      <c r="AS9" s="662"/>
      <c r="AT9" s="662"/>
      <c r="AU9" s="662"/>
      <c r="AV9" s="662"/>
      <c r="AW9" s="662"/>
      <c r="AX9" s="662"/>
      <c r="AY9" s="662"/>
      <c r="AZ9" s="662"/>
      <c r="BA9" s="662"/>
      <c r="BB9" s="662"/>
      <c r="BC9" s="662"/>
      <c r="BD9" s="662"/>
      <c r="BE9" s="662"/>
      <c r="BF9" s="663"/>
      <c r="BG9" s="664">
        <v>2324011</v>
      </c>
      <c r="BH9" s="665"/>
      <c r="BI9" s="665"/>
      <c r="BJ9" s="665"/>
      <c r="BK9" s="665"/>
      <c r="BL9" s="665"/>
      <c r="BM9" s="665"/>
      <c r="BN9" s="666"/>
      <c r="BO9" s="691">
        <v>41.1</v>
      </c>
      <c r="BP9" s="691"/>
      <c r="BQ9" s="691"/>
      <c r="BR9" s="691"/>
      <c r="BS9" s="692" t="s">
        <v>127</v>
      </c>
      <c r="BT9" s="692"/>
      <c r="BU9" s="692"/>
      <c r="BV9" s="692"/>
      <c r="BW9" s="692"/>
      <c r="BX9" s="692"/>
      <c r="BY9" s="692"/>
      <c r="BZ9" s="692"/>
      <c r="CA9" s="692"/>
      <c r="CB9" s="750"/>
      <c r="CD9" s="698" t="s">
        <v>244</v>
      </c>
      <c r="CE9" s="699"/>
      <c r="CF9" s="699"/>
      <c r="CG9" s="699"/>
      <c r="CH9" s="699"/>
      <c r="CI9" s="699"/>
      <c r="CJ9" s="699"/>
      <c r="CK9" s="699"/>
      <c r="CL9" s="699"/>
      <c r="CM9" s="699"/>
      <c r="CN9" s="699"/>
      <c r="CO9" s="699"/>
      <c r="CP9" s="699"/>
      <c r="CQ9" s="700"/>
      <c r="CR9" s="664">
        <v>1625222</v>
      </c>
      <c r="CS9" s="665"/>
      <c r="CT9" s="665"/>
      <c r="CU9" s="665"/>
      <c r="CV9" s="665"/>
      <c r="CW9" s="665"/>
      <c r="CX9" s="665"/>
      <c r="CY9" s="666"/>
      <c r="CZ9" s="691">
        <v>10.8</v>
      </c>
      <c r="DA9" s="691"/>
      <c r="DB9" s="691"/>
      <c r="DC9" s="691"/>
      <c r="DD9" s="670">
        <v>188883</v>
      </c>
      <c r="DE9" s="665"/>
      <c r="DF9" s="665"/>
      <c r="DG9" s="665"/>
      <c r="DH9" s="665"/>
      <c r="DI9" s="665"/>
      <c r="DJ9" s="665"/>
      <c r="DK9" s="665"/>
      <c r="DL9" s="665"/>
      <c r="DM9" s="665"/>
      <c r="DN9" s="665"/>
      <c r="DO9" s="665"/>
      <c r="DP9" s="666"/>
      <c r="DQ9" s="670">
        <v>1182871</v>
      </c>
      <c r="DR9" s="665"/>
      <c r="DS9" s="665"/>
      <c r="DT9" s="665"/>
      <c r="DU9" s="665"/>
      <c r="DV9" s="665"/>
      <c r="DW9" s="665"/>
      <c r="DX9" s="665"/>
      <c r="DY9" s="665"/>
      <c r="DZ9" s="665"/>
      <c r="EA9" s="665"/>
      <c r="EB9" s="665"/>
      <c r="EC9" s="708"/>
    </row>
    <row r="10" spans="2:143" ht="11.25" customHeight="1" x14ac:dyDescent="0.15">
      <c r="B10" s="661" t="s">
        <v>245</v>
      </c>
      <c r="C10" s="662"/>
      <c r="D10" s="662"/>
      <c r="E10" s="662"/>
      <c r="F10" s="662"/>
      <c r="G10" s="662"/>
      <c r="H10" s="662"/>
      <c r="I10" s="662"/>
      <c r="J10" s="662"/>
      <c r="K10" s="662"/>
      <c r="L10" s="662"/>
      <c r="M10" s="662"/>
      <c r="N10" s="662"/>
      <c r="O10" s="662"/>
      <c r="P10" s="662"/>
      <c r="Q10" s="663"/>
      <c r="R10" s="664" t="s">
        <v>127</v>
      </c>
      <c r="S10" s="665"/>
      <c r="T10" s="665"/>
      <c r="U10" s="665"/>
      <c r="V10" s="665"/>
      <c r="W10" s="665"/>
      <c r="X10" s="665"/>
      <c r="Y10" s="666"/>
      <c r="Z10" s="691" t="s">
        <v>127</v>
      </c>
      <c r="AA10" s="691"/>
      <c r="AB10" s="691"/>
      <c r="AC10" s="691"/>
      <c r="AD10" s="692" t="s">
        <v>127</v>
      </c>
      <c r="AE10" s="692"/>
      <c r="AF10" s="692"/>
      <c r="AG10" s="692"/>
      <c r="AH10" s="692"/>
      <c r="AI10" s="692"/>
      <c r="AJ10" s="692"/>
      <c r="AK10" s="692"/>
      <c r="AL10" s="667" t="s">
        <v>127</v>
      </c>
      <c r="AM10" s="668"/>
      <c r="AN10" s="668"/>
      <c r="AO10" s="693"/>
      <c r="AP10" s="661" t="s">
        <v>246</v>
      </c>
      <c r="AQ10" s="662"/>
      <c r="AR10" s="662"/>
      <c r="AS10" s="662"/>
      <c r="AT10" s="662"/>
      <c r="AU10" s="662"/>
      <c r="AV10" s="662"/>
      <c r="AW10" s="662"/>
      <c r="AX10" s="662"/>
      <c r="AY10" s="662"/>
      <c r="AZ10" s="662"/>
      <c r="BA10" s="662"/>
      <c r="BB10" s="662"/>
      <c r="BC10" s="662"/>
      <c r="BD10" s="662"/>
      <c r="BE10" s="662"/>
      <c r="BF10" s="663"/>
      <c r="BG10" s="664">
        <v>106728</v>
      </c>
      <c r="BH10" s="665"/>
      <c r="BI10" s="665"/>
      <c r="BJ10" s="665"/>
      <c r="BK10" s="665"/>
      <c r="BL10" s="665"/>
      <c r="BM10" s="665"/>
      <c r="BN10" s="666"/>
      <c r="BO10" s="691">
        <v>1.9</v>
      </c>
      <c r="BP10" s="691"/>
      <c r="BQ10" s="691"/>
      <c r="BR10" s="691"/>
      <c r="BS10" s="692" t="s">
        <v>127</v>
      </c>
      <c r="BT10" s="692"/>
      <c r="BU10" s="692"/>
      <c r="BV10" s="692"/>
      <c r="BW10" s="692"/>
      <c r="BX10" s="692"/>
      <c r="BY10" s="692"/>
      <c r="BZ10" s="692"/>
      <c r="CA10" s="692"/>
      <c r="CB10" s="750"/>
      <c r="CD10" s="698" t="s">
        <v>247</v>
      </c>
      <c r="CE10" s="699"/>
      <c r="CF10" s="699"/>
      <c r="CG10" s="699"/>
      <c r="CH10" s="699"/>
      <c r="CI10" s="699"/>
      <c r="CJ10" s="699"/>
      <c r="CK10" s="699"/>
      <c r="CL10" s="699"/>
      <c r="CM10" s="699"/>
      <c r="CN10" s="699"/>
      <c r="CO10" s="699"/>
      <c r="CP10" s="699"/>
      <c r="CQ10" s="700"/>
      <c r="CR10" s="664" t="s">
        <v>127</v>
      </c>
      <c r="CS10" s="665"/>
      <c r="CT10" s="665"/>
      <c r="CU10" s="665"/>
      <c r="CV10" s="665"/>
      <c r="CW10" s="665"/>
      <c r="CX10" s="665"/>
      <c r="CY10" s="666"/>
      <c r="CZ10" s="691" t="s">
        <v>127</v>
      </c>
      <c r="DA10" s="691"/>
      <c r="DB10" s="691"/>
      <c r="DC10" s="691"/>
      <c r="DD10" s="670" t="s">
        <v>127</v>
      </c>
      <c r="DE10" s="665"/>
      <c r="DF10" s="665"/>
      <c r="DG10" s="665"/>
      <c r="DH10" s="665"/>
      <c r="DI10" s="665"/>
      <c r="DJ10" s="665"/>
      <c r="DK10" s="665"/>
      <c r="DL10" s="665"/>
      <c r="DM10" s="665"/>
      <c r="DN10" s="665"/>
      <c r="DO10" s="665"/>
      <c r="DP10" s="666"/>
      <c r="DQ10" s="670" t="s">
        <v>127</v>
      </c>
      <c r="DR10" s="665"/>
      <c r="DS10" s="665"/>
      <c r="DT10" s="665"/>
      <c r="DU10" s="665"/>
      <c r="DV10" s="665"/>
      <c r="DW10" s="665"/>
      <c r="DX10" s="665"/>
      <c r="DY10" s="665"/>
      <c r="DZ10" s="665"/>
      <c r="EA10" s="665"/>
      <c r="EB10" s="665"/>
      <c r="EC10" s="708"/>
    </row>
    <row r="11" spans="2:143" ht="11.25" customHeight="1" x14ac:dyDescent="0.15">
      <c r="B11" s="661" t="s">
        <v>248</v>
      </c>
      <c r="C11" s="662"/>
      <c r="D11" s="662"/>
      <c r="E11" s="662"/>
      <c r="F11" s="662"/>
      <c r="G11" s="662"/>
      <c r="H11" s="662"/>
      <c r="I11" s="662"/>
      <c r="J11" s="662"/>
      <c r="K11" s="662"/>
      <c r="L11" s="662"/>
      <c r="M11" s="662"/>
      <c r="N11" s="662"/>
      <c r="O11" s="662"/>
      <c r="P11" s="662"/>
      <c r="Q11" s="663"/>
      <c r="R11" s="664">
        <v>936768</v>
      </c>
      <c r="S11" s="665"/>
      <c r="T11" s="665"/>
      <c r="U11" s="665"/>
      <c r="V11" s="665"/>
      <c r="W11" s="665"/>
      <c r="X11" s="665"/>
      <c r="Y11" s="666"/>
      <c r="Z11" s="667">
        <v>5.9</v>
      </c>
      <c r="AA11" s="668"/>
      <c r="AB11" s="668"/>
      <c r="AC11" s="669"/>
      <c r="AD11" s="670">
        <v>936768</v>
      </c>
      <c r="AE11" s="665"/>
      <c r="AF11" s="665"/>
      <c r="AG11" s="665"/>
      <c r="AH11" s="665"/>
      <c r="AI11" s="665"/>
      <c r="AJ11" s="665"/>
      <c r="AK11" s="666"/>
      <c r="AL11" s="667">
        <v>10.1</v>
      </c>
      <c r="AM11" s="668"/>
      <c r="AN11" s="668"/>
      <c r="AO11" s="693"/>
      <c r="AP11" s="661" t="s">
        <v>249</v>
      </c>
      <c r="AQ11" s="662"/>
      <c r="AR11" s="662"/>
      <c r="AS11" s="662"/>
      <c r="AT11" s="662"/>
      <c r="AU11" s="662"/>
      <c r="AV11" s="662"/>
      <c r="AW11" s="662"/>
      <c r="AX11" s="662"/>
      <c r="AY11" s="662"/>
      <c r="AZ11" s="662"/>
      <c r="BA11" s="662"/>
      <c r="BB11" s="662"/>
      <c r="BC11" s="662"/>
      <c r="BD11" s="662"/>
      <c r="BE11" s="662"/>
      <c r="BF11" s="663"/>
      <c r="BG11" s="664">
        <v>238519</v>
      </c>
      <c r="BH11" s="665"/>
      <c r="BI11" s="665"/>
      <c r="BJ11" s="665"/>
      <c r="BK11" s="665"/>
      <c r="BL11" s="665"/>
      <c r="BM11" s="665"/>
      <c r="BN11" s="666"/>
      <c r="BO11" s="691">
        <v>4.2</v>
      </c>
      <c r="BP11" s="691"/>
      <c r="BQ11" s="691"/>
      <c r="BR11" s="691"/>
      <c r="BS11" s="692">
        <v>35218</v>
      </c>
      <c r="BT11" s="692"/>
      <c r="BU11" s="692"/>
      <c r="BV11" s="692"/>
      <c r="BW11" s="692"/>
      <c r="BX11" s="692"/>
      <c r="BY11" s="692"/>
      <c r="BZ11" s="692"/>
      <c r="CA11" s="692"/>
      <c r="CB11" s="750"/>
      <c r="CD11" s="698" t="s">
        <v>250</v>
      </c>
      <c r="CE11" s="699"/>
      <c r="CF11" s="699"/>
      <c r="CG11" s="699"/>
      <c r="CH11" s="699"/>
      <c r="CI11" s="699"/>
      <c r="CJ11" s="699"/>
      <c r="CK11" s="699"/>
      <c r="CL11" s="699"/>
      <c r="CM11" s="699"/>
      <c r="CN11" s="699"/>
      <c r="CO11" s="699"/>
      <c r="CP11" s="699"/>
      <c r="CQ11" s="700"/>
      <c r="CR11" s="664">
        <v>631885</v>
      </c>
      <c r="CS11" s="665"/>
      <c r="CT11" s="665"/>
      <c r="CU11" s="665"/>
      <c r="CV11" s="665"/>
      <c r="CW11" s="665"/>
      <c r="CX11" s="665"/>
      <c r="CY11" s="666"/>
      <c r="CZ11" s="691">
        <v>4.2</v>
      </c>
      <c r="DA11" s="691"/>
      <c r="DB11" s="691"/>
      <c r="DC11" s="691"/>
      <c r="DD11" s="670">
        <v>144621</v>
      </c>
      <c r="DE11" s="665"/>
      <c r="DF11" s="665"/>
      <c r="DG11" s="665"/>
      <c r="DH11" s="665"/>
      <c r="DI11" s="665"/>
      <c r="DJ11" s="665"/>
      <c r="DK11" s="665"/>
      <c r="DL11" s="665"/>
      <c r="DM11" s="665"/>
      <c r="DN11" s="665"/>
      <c r="DO11" s="665"/>
      <c r="DP11" s="666"/>
      <c r="DQ11" s="670">
        <v>386168</v>
      </c>
      <c r="DR11" s="665"/>
      <c r="DS11" s="665"/>
      <c r="DT11" s="665"/>
      <c r="DU11" s="665"/>
      <c r="DV11" s="665"/>
      <c r="DW11" s="665"/>
      <c r="DX11" s="665"/>
      <c r="DY11" s="665"/>
      <c r="DZ11" s="665"/>
      <c r="EA11" s="665"/>
      <c r="EB11" s="665"/>
      <c r="EC11" s="708"/>
    </row>
    <row r="12" spans="2:143" ht="11.25" customHeight="1" x14ac:dyDescent="0.15">
      <c r="B12" s="661" t="s">
        <v>251</v>
      </c>
      <c r="C12" s="662"/>
      <c r="D12" s="662"/>
      <c r="E12" s="662"/>
      <c r="F12" s="662"/>
      <c r="G12" s="662"/>
      <c r="H12" s="662"/>
      <c r="I12" s="662"/>
      <c r="J12" s="662"/>
      <c r="K12" s="662"/>
      <c r="L12" s="662"/>
      <c r="M12" s="662"/>
      <c r="N12" s="662"/>
      <c r="O12" s="662"/>
      <c r="P12" s="662"/>
      <c r="Q12" s="663"/>
      <c r="R12" s="664">
        <v>49700</v>
      </c>
      <c r="S12" s="665"/>
      <c r="T12" s="665"/>
      <c r="U12" s="665"/>
      <c r="V12" s="665"/>
      <c r="W12" s="665"/>
      <c r="X12" s="665"/>
      <c r="Y12" s="666"/>
      <c r="Z12" s="691">
        <v>0.3</v>
      </c>
      <c r="AA12" s="691"/>
      <c r="AB12" s="691"/>
      <c r="AC12" s="691"/>
      <c r="AD12" s="692">
        <v>49700</v>
      </c>
      <c r="AE12" s="692"/>
      <c r="AF12" s="692"/>
      <c r="AG12" s="692"/>
      <c r="AH12" s="692"/>
      <c r="AI12" s="692"/>
      <c r="AJ12" s="692"/>
      <c r="AK12" s="692"/>
      <c r="AL12" s="667">
        <v>0.5</v>
      </c>
      <c r="AM12" s="668"/>
      <c r="AN12" s="668"/>
      <c r="AO12" s="693"/>
      <c r="AP12" s="661" t="s">
        <v>252</v>
      </c>
      <c r="AQ12" s="662"/>
      <c r="AR12" s="662"/>
      <c r="AS12" s="662"/>
      <c r="AT12" s="662"/>
      <c r="AU12" s="662"/>
      <c r="AV12" s="662"/>
      <c r="AW12" s="662"/>
      <c r="AX12" s="662"/>
      <c r="AY12" s="662"/>
      <c r="AZ12" s="662"/>
      <c r="BA12" s="662"/>
      <c r="BB12" s="662"/>
      <c r="BC12" s="662"/>
      <c r="BD12" s="662"/>
      <c r="BE12" s="662"/>
      <c r="BF12" s="663"/>
      <c r="BG12" s="664">
        <v>2458351</v>
      </c>
      <c r="BH12" s="665"/>
      <c r="BI12" s="665"/>
      <c r="BJ12" s="665"/>
      <c r="BK12" s="665"/>
      <c r="BL12" s="665"/>
      <c r="BM12" s="665"/>
      <c r="BN12" s="666"/>
      <c r="BO12" s="691">
        <v>43.5</v>
      </c>
      <c r="BP12" s="691"/>
      <c r="BQ12" s="691"/>
      <c r="BR12" s="691"/>
      <c r="BS12" s="692" t="s">
        <v>127</v>
      </c>
      <c r="BT12" s="692"/>
      <c r="BU12" s="692"/>
      <c r="BV12" s="692"/>
      <c r="BW12" s="692"/>
      <c r="BX12" s="692"/>
      <c r="BY12" s="692"/>
      <c r="BZ12" s="692"/>
      <c r="CA12" s="692"/>
      <c r="CB12" s="750"/>
      <c r="CD12" s="698" t="s">
        <v>253</v>
      </c>
      <c r="CE12" s="699"/>
      <c r="CF12" s="699"/>
      <c r="CG12" s="699"/>
      <c r="CH12" s="699"/>
      <c r="CI12" s="699"/>
      <c r="CJ12" s="699"/>
      <c r="CK12" s="699"/>
      <c r="CL12" s="699"/>
      <c r="CM12" s="699"/>
      <c r="CN12" s="699"/>
      <c r="CO12" s="699"/>
      <c r="CP12" s="699"/>
      <c r="CQ12" s="700"/>
      <c r="CR12" s="664">
        <v>231491</v>
      </c>
      <c r="CS12" s="665"/>
      <c r="CT12" s="665"/>
      <c r="CU12" s="665"/>
      <c r="CV12" s="665"/>
      <c r="CW12" s="665"/>
      <c r="CX12" s="665"/>
      <c r="CY12" s="666"/>
      <c r="CZ12" s="691">
        <v>1.5</v>
      </c>
      <c r="DA12" s="691"/>
      <c r="DB12" s="691"/>
      <c r="DC12" s="691"/>
      <c r="DD12" s="670">
        <v>10680</v>
      </c>
      <c r="DE12" s="665"/>
      <c r="DF12" s="665"/>
      <c r="DG12" s="665"/>
      <c r="DH12" s="665"/>
      <c r="DI12" s="665"/>
      <c r="DJ12" s="665"/>
      <c r="DK12" s="665"/>
      <c r="DL12" s="665"/>
      <c r="DM12" s="665"/>
      <c r="DN12" s="665"/>
      <c r="DO12" s="665"/>
      <c r="DP12" s="666"/>
      <c r="DQ12" s="670">
        <v>216883</v>
      </c>
      <c r="DR12" s="665"/>
      <c r="DS12" s="665"/>
      <c r="DT12" s="665"/>
      <c r="DU12" s="665"/>
      <c r="DV12" s="665"/>
      <c r="DW12" s="665"/>
      <c r="DX12" s="665"/>
      <c r="DY12" s="665"/>
      <c r="DZ12" s="665"/>
      <c r="EA12" s="665"/>
      <c r="EB12" s="665"/>
      <c r="EC12" s="708"/>
    </row>
    <row r="13" spans="2:143" ht="11.25" customHeight="1" x14ac:dyDescent="0.15">
      <c r="B13" s="661" t="s">
        <v>254</v>
      </c>
      <c r="C13" s="662"/>
      <c r="D13" s="662"/>
      <c r="E13" s="662"/>
      <c r="F13" s="662"/>
      <c r="G13" s="662"/>
      <c r="H13" s="662"/>
      <c r="I13" s="662"/>
      <c r="J13" s="662"/>
      <c r="K13" s="662"/>
      <c r="L13" s="662"/>
      <c r="M13" s="662"/>
      <c r="N13" s="662"/>
      <c r="O13" s="662"/>
      <c r="P13" s="662"/>
      <c r="Q13" s="663"/>
      <c r="R13" s="664" t="s">
        <v>127</v>
      </c>
      <c r="S13" s="665"/>
      <c r="T13" s="665"/>
      <c r="U13" s="665"/>
      <c r="V13" s="665"/>
      <c r="W13" s="665"/>
      <c r="X13" s="665"/>
      <c r="Y13" s="666"/>
      <c r="Z13" s="691" t="s">
        <v>127</v>
      </c>
      <c r="AA13" s="691"/>
      <c r="AB13" s="691"/>
      <c r="AC13" s="691"/>
      <c r="AD13" s="692" t="s">
        <v>127</v>
      </c>
      <c r="AE13" s="692"/>
      <c r="AF13" s="692"/>
      <c r="AG13" s="692"/>
      <c r="AH13" s="692"/>
      <c r="AI13" s="692"/>
      <c r="AJ13" s="692"/>
      <c r="AK13" s="692"/>
      <c r="AL13" s="667" t="s">
        <v>127</v>
      </c>
      <c r="AM13" s="668"/>
      <c r="AN13" s="668"/>
      <c r="AO13" s="693"/>
      <c r="AP13" s="661" t="s">
        <v>255</v>
      </c>
      <c r="AQ13" s="662"/>
      <c r="AR13" s="662"/>
      <c r="AS13" s="662"/>
      <c r="AT13" s="662"/>
      <c r="AU13" s="662"/>
      <c r="AV13" s="662"/>
      <c r="AW13" s="662"/>
      <c r="AX13" s="662"/>
      <c r="AY13" s="662"/>
      <c r="AZ13" s="662"/>
      <c r="BA13" s="662"/>
      <c r="BB13" s="662"/>
      <c r="BC13" s="662"/>
      <c r="BD13" s="662"/>
      <c r="BE13" s="662"/>
      <c r="BF13" s="663"/>
      <c r="BG13" s="664">
        <v>2457594</v>
      </c>
      <c r="BH13" s="665"/>
      <c r="BI13" s="665"/>
      <c r="BJ13" s="665"/>
      <c r="BK13" s="665"/>
      <c r="BL13" s="665"/>
      <c r="BM13" s="665"/>
      <c r="BN13" s="666"/>
      <c r="BO13" s="691">
        <v>43.5</v>
      </c>
      <c r="BP13" s="691"/>
      <c r="BQ13" s="691"/>
      <c r="BR13" s="691"/>
      <c r="BS13" s="692" t="s">
        <v>127</v>
      </c>
      <c r="BT13" s="692"/>
      <c r="BU13" s="692"/>
      <c r="BV13" s="692"/>
      <c r="BW13" s="692"/>
      <c r="BX13" s="692"/>
      <c r="BY13" s="692"/>
      <c r="BZ13" s="692"/>
      <c r="CA13" s="692"/>
      <c r="CB13" s="750"/>
      <c r="CD13" s="698" t="s">
        <v>256</v>
      </c>
      <c r="CE13" s="699"/>
      <c r="CF13" s="699"/>
      <c r="CG13" s="699"/>
      <c r="CH13" s="699"/>
      <c r="CI13" s="699"/>
      <c r="CJ13" s="699"/>
      <c r="CK13" s="699"/>
      <c r="CL13" s="699"/>
      <c r="CM13" s="699"/>
      <c r="CN13" s="699"/>
      <c r="CO13" s="699"/>
      <c r="CP13" s="699"/>
      <c r="CQ13" s="700"/>
      <c r="CR13" s="664">
        <v>1152023</v>
      </c>
      <c r="CS13" s="665"/>
      <c r="CT13" s="665"/>
      <c r="CU13" s="665"/>
      <c r="CV13" s="665"/>
      <c r="CW13" s="665"/>
      <c r="CX13" s="665"/>
      <c r="CY13" s="666"/>
      <c r="CZ13" s="691">
        <v>7.7</v>
      </c>
      <c r="DA13" s="691"/>
      <c r="DB13" s="691"/>
      <c r="DC13" s="691"/>
      <c r="DD13" s="670">
        <v>450532</v>
      </c>
      <c r="DE13" s="665"/>
      <c r="DF13" s="665"/>
      <c r="DG13" s="665"/>
      <c r="DH13" s="665"/>
      <c r="DI13" s="665"/>
      <c r="DJ13" s="665"/>
      <c r="DK13" s="665"/>
      <c r="DL13" s="665"/>
      <c r="DM13" s="665"/>
      <c r="DN13" s="665"/>
      <c r="DO13" s="665"/>
      <c r="DP13" s="666"/>
      <c r="DQ13" s="670">
        <v>905387</v>
      </c>
      <c r="DR13" s="665"/>
      <c r="DS13" s="665"/>
      <c r="DT13" s="665"/>
      <c r="DU13" s="665"/>
      <c r="DV13" s="665"/>
      <c r="DW13" s="665"/>
      <c r="DX13" s="665"/>
      <c r="DY13" s="665"/>
      <c r="DZ13" s="665"/>
      <c r="EA13" s="665"/>
      <c r="EB13" s="665"/>
      <c r="EC13" s="708"/>
    </row>
    <row r="14" spans="2:143" ht="11.25" customHeight="1" x14ac:dyDescent="0.15">
      <c r="B14" s="661" t="s">
        <v>257</v>
      </c>
      <c r="C14" s="662"/>
      <c r="D14" s="662"/>
      <c r="E14" s="662"/>
      <c r="F14" s="662"/>
      <c r="G14" s="662"/>
      <c r="H14" s="662"/>
      <c r="I14" s="662"/>
      <c r="J14" s="662"/>
      <c r="K14" s="662"/>
      <c r="L14" s="662"/>
      <c r="M14" s="662"/>
      <c r="N14" s="662"/>
      <c r="O14" s="662"/>
      <c r="P14" s="662"/>
      <c r="Q14" s="663"/>
      <c r="R14" s="664">
        <v>3</v>
      </c>
      <c r="S14" s="665"/>
      <c r="T14" s="665"/>
      <c r="U14" s="665"/>
      <c r="V14" s="665"/>
      <c r="W14" s="665"/>
      <c r="X14" s="665"/>
      <c r="Y14" s="666"/>
      <c r="Z14" s="691">
        <v>0</v>
      </c>
      <c r="AA14" s="691"/>
      <c r="AB14" s="691"/>
      <c r="AC14" s="691"/>
      <c r="AD14" s="692">
        <v>3</v>
      </c>
      <c r="AE14" s="692"/>
      <c r="AF14" s="692"/>
      <c r="AG14" s="692"/>
      <c r="AH14" s="692"/>
      <c r="AI14" s="692"/>
      <c r="AJ14" s="692"/>
      <c r="AK14" s="692"/>
      <c r="AL14" s="667">
        <v>0</v>
      </c>
      <c r="AM14" s="668"/>
      <c r="AN14" s="668"/>
      <c r="AO14" s="693"/>
      <c r="AP14" s="661" t="s">
        <v>258</v>
      </c>
      <c r="AQ14" s="662"/>
      <c r="AR14" s="662"/>
      <c r="AS14" s="662"/>
      <c r="AT14" s="662"/>
      <c r="AU14" s="662"/>
      <c r="AV14" s="662"/>
      <c r="AW14" s="662"/>
      <c r="AX14" s="662"/>
      <c r="AY14" s="662"/>
      <c r="AZ14" s="662"/>
      <c r="BA14" s="662"/>
      <c r="BB14" s="662"/>
      <c r="BC14" s="662"/>
      <c r="BD14" s="662"/>
      <c r="BE14" s="662"/>
      <c r="BF14" s="663"/>
      <c r="BG14" s="664">
        <v>145577</v>
      </c>
      <c r="BH14" s="665"/>
      <c r="BI14" s="665"/>
      <c r="BJ14" s="665"/>
      <c r="BK14" s="665"/>
      <c r="BL14" s="665"/>
      <c r="BM14" s="665"/>
      <c r="BN14" s="666"/>
      <c r="BO14" s="691">
        <v>2.6</v>
      </c>
      <c r="BP14" s="691"/>
      <c r="BQ14" s="691"/>
      <c r="BR14" s="691"/>
      <c r="BS14" s="692" t="s">
        <v>127</v>
      </c>
      <c r="BT14" s="692"/>
      <c r="BU14" s="692"/>
      <c r="BV14" s="692"/>
      <c r="BW14" s="692"/>
      <c r="BX14" s="692"/>
      <c r="BY14" s="692"/>
      <c r="BZ14" s="692"/>
      <c r="CA14" s="692"/>
      <c r="CB14" s="750"/>
      <c r="CD14" s="698" t="s">
        <v>259</v>
      </c>
      <c r="CE14" s="699"/>
      <c r="CF14" s="699"/>
      <c r="CG14" s="699"/>
      <c r="CH14" s="699"/>
      <c r="CI14" s="699"/>
      <c r="CJ14" s="699"/>
      <c r="CK14" s="699"/>
      <c r="CL14" s="699"/>
      <c r="CM14" s="699"/>
      <c r="CN14" s="699"/>
      <c r="CO14" s="699"/>
      <c r="CP14" s="699"/>
      <c r="CQ14" s="700"/>
      <c r="CR14" s="664">
        <v>719433</v>
      </c>
      <c r="CS14" s="665"/>
      <c r="CT14" s="665"/>
      <c r="CU14" s="665"/>
      <c r="CV14" s="665"/>
      <c r="CW14" s="665"/>
      <c r="CX14" s="665"/>
      <c r="CY14" s="666"/>
      <c r="CZ14" s="691">
        <v>4.8</v>
      </c>
      <c r="DA14" s="691"/>
      <c r="DB14" s="691"/>
      <c r="DC14" s="691"/>
      <c r="DD14" s="670">
        <v>101301</v>
      </c>
      <c r="DE14" s="665"/>
      <c r="DF14" s="665"/>
      <c r="DG14" s="665"/>
      <c r="DH14" s="665"/>
      <c r="DI14" s="665"/>
      <c r="DJ14" s="665"/>
      <c r="DK14" s="665"/>
      <c r="DL14" s="665"/>
      <c r="DM14" s="665"/>
      <c r="DN14" s="665"/>
      <c r="DO14" s="665"/>
      <c r="DP14" s="666"/>
      <c r="DQ14" s="670">
        <v>635553</v>
      </c>
      <c r="DR14" s="665"/>
      <c r="DS14" s="665"/>
      <c r="DT14" s="665"/>
      <c r="DU14" s="665"/>
      <c r="DV14" s="665"/>
      <c r="DW14" s="665"/>
      <c r="DX14" s="665"/>
      <c r="DY14" s="665"/>
      <c r="DZ14" s="665"/>
      <c r="EA14" s="665"/>
      <c r="EB14" s="665"/>
      <c r="EC14" s="708"/>
    </row>
    <row r="15" spans="2:143" ht="11.25" customHeight="1" x14ac:dyDescent="0.15">
      <c r="B15" s="661" t="s">
        <v>260</v>
      </c>
      <c r="C15" s="662"/>
      <c r="D15" s="662"/>
      <c r="E15" s="662"/>
      <c r="F15" s="662"/>
      <c r="G15" s="662"/>
      <c r="H15" s="662"/>
      <c r="I15" s="662"/>
      <c r="J15" s="662"/>
      <c r="K15" s="662"/>
      <c r="L15" s="662"/>
      <c r="M15" s="662"/>
      <c r="N15" s="662"/>
      <c r="O15" s="662"/>
      <c r="P15" s="662"/>
      <c r="Q15" s="663"/>
      <c r="R15" s="664" t="s">
        <v>127</v>
      </c>
      <c r="S15" s="665"/>
      <c r="T15" s="665"/>
      <c r="U15" s="665"/>
      <c r="V15" s="665"/>
      <c r="W15" s="665"/>
      <c r="X15" s="665"/>
      <c r="Y15" s="666"/>
      <c r="Z15" s="691" t="s">
        <v>127</v>
      </c>
      <c r="AA15" s="691"/>
      <c r="AB15" s="691"/>
      <c r="AC15" s="691"/>
      <c r="AD15" s="692" t="s">
        <v>127</v>
      </c>
      <c r="AE15" s="692"/>
      <c r="AF15" s="692"/>
      <c r="AG15" s="692"/>
      <c r="AH15" s="692"/>
      <c r="AI15" s="692"/>
      <c r="AJ15" s="692"/>
      <c r="AK15" s="692"/>
      <c r="AL15" s="667" t="s">
        <v>127</v>
      </c>
      <c r="AM15" s="668"/>
      <c r="AN15" s="668"/>
      <c r="AO15" s="693"/>
      <c r="AP15" s="661" t="s">
        <v>261</v>
      </c>
      <c r="AQ15" s="662"/>
      <c r="AR15" s="662"/>
      <c r="AS15" s="662"/>
      <c r="AT15" s="662"/>
      <c r="AU15" s="662"/>
      <c r="AV15" s="662"/>
      <c r="AW15" s="662"/>
      <c r="AX15" s="662"/>
      <c r="AY15" s="662"/>
      <c r="AZ15" s="662"/>
      <c r="BA15" s="662"/>
      <c r="BB15" s="662"/>
      <c r="BC15" s="662"/>
      <c r="BD15" s="662"/>
      <c r="BE15" s="662"/>
      <c r="BF15" s="663"/>
      <c r="BG15" s="664">
        <v>283322</v>
      </c>
      <c r="BH15" s="665"/>
      <c r="BI15" s="665"/>
      <c r="BJ15" s="665"/>
      <c r="BK15" s="665"/>
      <c r="BL15" s="665"/>
      <c r="BM15" s="665"/>
      <c r="BN15" s="666"/>
      <c r="BO15" s="691">
        <v>5</v>
      </c>
      <c r="BP15" s="691"/>
      <c r="BQ15" s="691"/>
      <c r="BR15" s="691"/>
      <c r="BS15" s="692" t="s">
        <v>127</v>
      </c>
      <c r="BT15" s="692"/>
      <c r="BU15" s="692"/>
      <c r="BV15" s="692"/>
      <c r="BW15" s="692"/>
      <c r="BX15" s="692"/>
      <c r="BY15" s="692"/>
      <c r="BZ15" s="692"/>
      <c r="CA15" s="692"/>
      <c r="CB15" s="750"/>
      <c r="CD15" s="698" t="s">
        <v>262</v>
      </c>
      <c r="CE15" s="699"/>
      <c r="CF15" s="699"/>
      <c r="CG15" s="699"/>
      <c r="CH15" s="699"/>
      <c r="CI15" s="699"/>
      <c r="CJ15" s="699"/>
      <c r="CK15" s="699"/>
      <c r="CL15" s="699"/>
      <c r="CM15" s="699"/>
      <c r="CN15" s="699"/>
      <c r="CO15" s="699"/>
      <c r="CP15" s="699"/>
      <c r="CQ15" s="700"/>
      <c r="CR15" s="664">
        <v>1486955</v>
      </c>
      <c r="CS15" s="665"/>
      <c r="CT15" s="665"/>
      <c r="CU15" s="665"/>
      <c r="CV15" s="665"/>
      <c r="CW15" s="665"/>
      <c r="CX15" s="665"/>
      <c r="CY15" s="666"/>
      <c r="CZ15" s="691">
        <v>9.9</v>
      </c>
      <c r="DA15" s="691"/>
      <c r="DB15" s="691"/>
      <c r="DC15" s="691"/>
      <c r="DD15" s="670">
        <v>33147</v>
      </c>
      <c r="DE15" s="665"/>
      <c r="DF15" s="665"/>
      <c r="DG15" s="665"/>
      <c r="DH15" s="665"/>
      <c r="DI15" s="665"/>
      <c r="DJ15" s="665"/>
      <c r="DK15" s="665"/>
      <c r="DL15" s="665"/>
      <c r="DM15" s="665"/>
      <c r="DN15" s="665"/>
      <c r="DO15" s="665"/>
      <c r="DP15" s="666"/>
      <c r="DQ15" s="670">
        <v>1191026</v>
      </c>
      <c r="DR15" s="665"/>
      <c r="DS15" s="665"/>
      <c r="DT15" s="665"/>
      <c r="DU15" s="665"/>
      <c r="DV15" s="665"/>
      <c r="DW15" s="665"/>
      <c r="DX15" s="665"/>
      <c r="DY15" s="665"/>
      <c r="DZ15" s="665"/>
      <c r="EA15" s="665"/>
      <c r="EB15" s="665"/>
      <c r="EC15" s="708"/>
    </row>
    <row r="16" spans="2:143" ht="11.25" customHeight="1" x14ac:dyDescent="0.15">
      <c r="B16" s="661" t="s">
        <v>263</v>
      </c>
      <c r="C16" s="662"/>
      <c r="D16" s="662"/>
      <c r="E16" s="662"/>
      <c r="F16" s="662"/>
      <c r="G16" s="662"/>
      <c r="H16" s="662"/>
      <c r="I16" s="662"/>
      <c r="J16" s="662"/>
      <c r="K16" s="662"/>
      <c r="L16" s="662"/>
      <c r="M16" s="662"/>
      <c r="N16" s="662"/>
      <c r="O16" s="662"/>
      <c r="P16" s="662"/>
      <c r="Q16" s="663"/>
      <c r="R16" s="664">
        <v>20328</v>
      </c>
      <c r="S16" s="665"/>
      <c r="T16" s="665"/>
      <c r="U16" s="665"/>
      <c r="V16" s="665"/>
      <c r="W16" s="665"/>
      <c r="X16" s="665"/>
      <c r="Y16" s="666"/>
      <c r="Z16" s="691">
        <v>0.1</v>
      </c>
      <c r="AA16" s="691"/>
      <c r="AB16" s="691"/>
      <c r="AC16" s="691"/>
      <c r="AD16" s="692">
        <v>20328</v>
      </c>
      <c r="AE16" s="692"/>
      <c r="AF16" s="692"/>
      <c r="AG16" s="692"/>
      <c r="AH16" s="692"/>
      <c r="AI16" s="692"/>
      <c r="AJ16" s="692"/>
      <c r="AK16" s="692"/>
      <c r="AL16" s="667">
        <v>0.2</v>
      </c>
      <c r="AM16" s="668"/>
      <c r="AN16" s="668"/>
      <c r="AO16" s="693"/>
      <c r="AP16" s="661" t="s">
        <v>264</v>
      </c>
      <c r="AQ16" s="662"/>
      <c r="AR16" s="662"/>
      <c r="AS16" s="662"/>
      <c r="AT16" s="662"/>
      <c r="AU16" s="662"/>
      <c r="AV16" s="662"/>
      <c r="AW16" s="662"/>
      <c r="AX16" s="662"/>
      <c r="AY16" s="662"/>
      <c r="AZ16" s="662"/>
      <c r="BA16" s="662"/>
      <c r="BB16" s="662"/>
      <c r="BC16" s="662"/>
      <c r="BD16" s="662"/>
      <c r="BE16" s="662"/>
      <c r="BF16" s="663"/>
      <c r="BG16" s="664" t="s">
        <v>127</v>
      </c>
      <c r="BH16" s="665"/>
      <c r="BI16" s="665"/>
      <c r="BJ16" s="665"/>
      <c r="BK16" s="665"/>
      <c r="BL16" s="665"/>
      <c r="BM16" s="665"/>
      <c r="BN16" s="666"/>
      <c r="BO16" s="691" t="s">
        <v>127</v>
      </c>
      <c r="BP16" s="691"/>
      <c r="BQ16" s="691"/>
      <c r="BR16" s="691"/>
      <c r="BS16" s="692" t="s">
        <v>127</v>
      </c>
      <c r="BT16" s="692"/>
      <c r="BU16" s="692"/>
      <c r="BV16" s="692"/>
      <c r="BW16" s="692"/>
      <c r="BX16" s="692"/>
      <c r="BY16" s="692"/>
      <c r="BZ16" s="692"/>
      <c r="CA16" s="692"/>
      <c r="CB16" s="750"/>
      <c r="CD16" s="698" t="s">
        <v>265</v>
      </c>
      <c r="CE16" s="699"/>
      <c r="CF16" s="699"/>
      <c r="CG16" s="699"/>
      <c r="CH16" s="699"/>
      <c r="CI16" s="699"/>
      <c r="CJ16" s="699"/>
      <c r="CK16" s="699"/>
      <c r="CL16" s="699"/>
      <c r="CM16" s="699"/>
      <c r="CN16" s="699"/>
      <c r="CO16" s="699"/>
      <c r="CP16" s="699"/>
      <c r="CQ16" s="700"/>
      <c r="CR16" s="664">
        <v>3706</v>
      </c>
      <c r="CS16" s="665"/>
      <c r="CT16" s="665"/>
      <c r="CU16" s="665"/>
      <c r="CV16" s="665"/>
      <c r="CW16" s="665"/>
      <c r="CX16" s="665"/>
      <c r="CY16" s="666"/>
      <c r="CZ16" s="691">
        <v>0</v>
      </c>
      <c r="DA16" s="691"/>
      <c r="DB16" s="691"/>
      <c r="DC16" s="691"/>
      <c r="DD16" s="670" t="s">
        <v>127</v>
      </c>
      <c r="DE16" s="665"/>
      <c r="DF16" s="665"/>
      <c r="DG16" s="665"/>
      <c r="DH16" s="665"/>
      <c r="DI16" s="665"/>
      <c r="DJ16" s="665"/>
      <c r="DK16" s="665"/>
      <c r="DL16" s="665"/>
      <c r="DM16" s="665"/>
      <c r="DN16" s="665"/>
      <c r="DO16" s="665"/>
      <c r="DP16" s="666"/>
      <c r="DQ16" s="670">
        <v>3706</v>
      </c>
      <c r="DR16" s="665"/>
      <c r="DS16" s="665"/>
      <c r="DT16" s="665"/>
      <c r="DU16" s="665"/>
      <c r="DV16" s="665"/>
      <c r="DW16" s="665"/>
      <c r="DX16" s="665"/>
      <c r="DY16" s="665"/>
      <c r="DZ16" s="665"/>
      <c r="EA16" s="665"/>
      <c r="EB16" s="665"/>
      <c r="EC16" s="708"/>
    </row>
    <row r="17" spans="2:133" ht="11.25" customHeight="1" x14ac:dyDescent="0.15">
      <c r="B17" s="661" t="s">
        <v>266</v>
      </c>
      <c r="C17" s="662"/>
      <c r="D17" s="662"/>
      <c r="E17" s="662"/>
      <c r="F17" s="662"/>
      <c r="G17" s="662"/>
      <c r="H17" s="662"/>
      <c r="I17" s="662"/>
      <c r="J17" s="662"/>
      <c r="K17" s="662"/>
      <c r="L17" s="662"/>
      <c r="M17" s="662"/>
      <c r="N17" s="662"/>
      <c r="O17" s="662"/>
      <c r="P17" s="662"/>
      <c r="Q17" s="663"/>
      <c r="R17" s="664">
        <v>72241</v>
      </c>
      <c r="S17" s="665"/>
      <c r="T17" s="665"/>
      <c r="U17" s="665"/>
      <c r="V17" s="665"/>
      <c r="W17" s="665"/>
      <c r="X17" s="665"/>
      <c r="Y17" s="666"/>
      <c r="Z17" s="691">
        <v>0.5</v>
      </c>
      <c r="AA17" s="691"/>
      <c r="AB17" s="691"/>
      <c r="AC17" s="691"/>
      <c r="AD17" s="692">
        <v>72241</v>
      </c>
      <c r="AE17" s="692"/>
      <c r="AF17" s="692"/>
      <c r="AG17" s="692"/>
      <c r="AH17" s="692"/>
      <c r="AI17" s="692"/>
      <c r="AJ17" s="692"/>
      <c r="AK17" s="692"/>
      <c r="AL17" s="667">
        <v>0.8</v>
      </c>
      <c r="AM17" s="668"/>
      <c r="AN17" s="668"/>
      <c r="AO17" s="693"/>
      <c r="AP17" s="661" t="s">
        <v>267</v>
      </c>
      <c r="AQ17" s="662"/>
      <c r="AR17" s="662"/>
      <c r="AS17" s="662"/>
      <c r="AT17" s="662"/>
      <c r="AU17" s="662"/>
      <c r="AV17" s="662"/>
      <c r="AW17" s="662"/>
      <c r="AX17" s="662"/>
      <c r="AY17" s="662"/>
      <c r="AZ17" s="662"/>
      <c r="BA17" s="662"/>
      <c r="BB17" s="662"/>
      <c r="BC17" s="662"/>
      <c r="BD17" s="662"/>
      <c r="BE17" s="662"/>
      <c r="BF17" s="663"/>
      <c r="BG17" s="664" t="s">
        <v>127</v>
      </c>
      <c r="BH17" s="665"/>
      <c r="BI17" s="665"/>
      <c r="BJ17" s="665"/>
      <c r="BK17" s="665"/>
      <c r="BL17" s="665"/>
      <c r="BM17" s="665"/>
      <c r="BN17" s="666"/>
      <c r="BO17" s="691" t="s">
        <v>127</v>
      </c>
      <c r="BP17" s="691"/>
      <c r="BQ17" s="691"/>
      <c r="BR17" s="691"/>
      <c r="BS17" s="692" t="s">
        <v>127</v>
      </c>
      <c r="BT17" s="692"/>
      <c r="BU17" s="692"/>
      <c r="BV17" s="692"/>
      <c r="BW17" s="692"/>
      <c r="BX17" s="692"/>
      <c r="BY17" s="692"/>
      <c r="BZ17" s="692"/>
      <c r="CA17" s="692"/>
      <c r="CB17" s="750"/>
      <c r="CD17" s="698" t="s">
        <v>268</v>
      </c>
      <c r="CE17" s="699"/>
      <c r="CF17" s="699"/>
      <c r="CG17" s="699"/>
      <c r="CH17" s="699"/>
      <c r="CI17" s="699"/>
      <c r="CJ17" s="699"/>
      <c r="CK17" s="699"/>
      <c r="CL17" s="699"/>
      <c r="CM17" s="699"/>
      <c r="CN17" s="699"/>
      <c r="CO17" s="699"/>
      <c r="CP17" s="699"/>
      <c r="CQ17" s="700"/>
      <c r="CR17" s="664">
        <v>918154</v>
      </c>
      <c r="CS17" s="665"/>
      <c r="CT17" s="665"/>
      <c r="CU17" s="665"/>
      <c r="CV17" s="665"/>
      <c r="CW17" s="665"/>
      <c r="CX17" s="665"/>
      <c r="CY17" s="666"/>
      <c r="CZ17" s="691">
        <v>6.1</v>
      </c>
      <c r="DA17" s="691"/>
      <c r="DB17" s="691"/>
      <c r="DC17" s="691"/>
      <c r="DD17" s="670" t="s">
        <v>127</v>
      </c>
      <c r="DE17" s="665"/>
      <c r="DF17" s="665"/>
      <c r="DG17" s="665"/>
      <c r="DH17" s="665"/>
      <c r="DI17" s="665"/>
      <c r="DJ17" s="665"/>
      <c r="DK17" s="665"/>
      <c r="DL17" s="665"/>
      <c r="DM17" s="665"/>
      <c r="DN17" s="665"/>
      <c r="DO17" s="665"/>
      <c r="DP17" s="666"/>
      <c r="DQ17" s="670">
        <v>918154</v>
      </c>
      <c r="DR17" s="665"/>
      <c r="DS17" s="665"/>
      <c r="DT17" s="665"/>
      <c r="DU17" s="665"/>
      <c r="DV17" s="665"/>
      <c r="DW17" s="665"/>
      <c r="DX17" s="665"/>
      <c r="DY17" s="665"/>
      <c r="DZ17" s="665"/>
      <c r="EA17" s="665"/>
      <c r="EB17" s="665"/>
      <c r="EC17" s="708"/>
    </row>
    <row r="18" spans="2:133" ht="11.25" customHeight="1" x14ac:dyDescent="0.15">
      <c r="B18" s="661" t="s">
        <v>269</v>
      </c>
      <c r="C18" s="662"/>
      <c r="D18" s="662"/>
      <c r="E18" s="662"/>
      <c r="F18" s="662"/>
      <c r="G18" s="662"/>
      <c r="H18" s="662"/>
      <c r="I18" s="662"/>
      <c r="J18" s="662"/>
      <c r="K18" s="662"/>
      <c r="L18" s="662"/>
      <c r="M18" s="662"/>
      <c r="N18" s="662"/>
      <c r="O18" s="662"/>
      <c r="P18" s="662"/>
      <c r="Q18" s="663"/>
      <c r="R18" s="664">
        <v>187397</v>
      </c>
      <c r="S18" s="665"/>
      <c r="T18" s="665"/>
      <c r="U18" s="665"/>
      <c r="V18" s="665"/>
      <c r="W18" s="665"/>
      <c r="X18" s="665"/>
      <c r="Y18" s="666"/>
      <c r="Z18" s="691">
        <v>1.2</v>
      </c>
      <c r="AA18" s="691"/>
      <c r="AB18" s="691"/>
      <c r="AC18" s="691"/>
      <c r="AD18" s="692">
        <v>187397</v>
      </c>
      <c r="AE18" s="692"/>
      <c r="AF18" s="692"/>
      <c r="AG18" s="692"/>
      <c r="AH18" s="692"/>
      <c r="AI18" s="692"/>
      <c r="AJ18" s="692"/>
      <c r="AK18" s="692"/>
      <c r="AL18" s="667">
        <v>2</v>
      </c>
      <c r="AM18" s="668"/>
      <c r="AN18" s="668"/>
      <c r="AO18" s="693"/>
      <c r="AP18" s="661" t="s">
        <v>270</v>
      </c>
      <c r="AQ18" s="662"/>
      <c r="AR18" s="662"/>
      <c r="AS18" s="662"/>
      <c r="AT18" s="662"/>
      <c r="AU18" s="662"/>
      <c r="AV18" s="662"/>
      <c r="AW18" s="662"/>
      <c r="AX18" s="662"/>
      <c r="AY18" s="662"/>
      <c r="AZ18" s="662"/>
      <c r="BA18" s="662"/>
      <c r="BB18" s="662"/>
      <c r="BC18" s="662"/>
      <c r="BD18" s="662"/>
      <c r="BE18" s="662"/>
      <c r="BF18" s="663"/>
      <c r="BG18" s="664" t="s">
        <v>127</v>
      </c>
      <c r="BH18" s="665"/>
      <c r="BI18" s="665"/>
      <c r="BJ18" s="665"/>
      <c r="BK18" s="665"/>
      <c r="BL18" s="665"/>
      <c r="BM18" s="665"/>
      <c r="BN18" s="666"/>
      <c r="BO18" s="691" t="s">
        <v>127</v>
      </c>
      <c r="BP18" s="691"/>
      <c r="BQ18" s="691"/>
      <c r="BR18" s="691"/>
      <c r="BS18" s="692" t="s">
        <v>127</v>
      </c>
      <c r="BT18" s="692"/>
      <c r="BU18" s="692"/>
      <c r="BV18" s="692"/>
      <c r="BW18" s="692"/>
      <c r="BX18" s="692"/>
      <c r="BY18" s="692"/>
      <c r="BZ18" s="692"/>
      <c r="CA18" s="692"/>
      <c r="CB18" s="750"/>
      <c r="CD18" s="698" t="s">
        <v>271</v>
      </c>
      <c r="CE18" s="699"/>
      <c r="CF18" s="699"/>
      <c r="CG18" s="699"/>
      <c r="CH18" s="699"/>
      <c r="CI18" s="699"/>
      <c r="CJ18" s="699"/>
      <c r="CK18" s="699"/>
      <c r="CL18" s="699"/>
      <c r="CM18" s="699"/>
      <c r="CN18" s="699"/>
      <c r="CO18" s="699"/>
      <c r="CP18" s="699"/>
      <c r="CQ18" s="700"/>
      <c r="CR18" s="664" t="s">
        <v>127</v>
      </c>
      <c r="CS18" s="665"/>
      <c r="CT18" s="665"/>
      <c r="CU18" s="665"/>
      <c r="CV18" s="665"/>
      <c r="CW18" s="665"/>
      <c r="CX18" s="665"/>
      <c r="CY18" s="666"/>
      <c r="CZ18" s="691" t="s">
        <v>127</v>
      </c>
      <c r="DA18" s="691"/>
      <c r="DB18" s="691"/>
      <c r="DC18" s="691"/>
      <c r="DD18" s="670" t="s">
        <v>127</v>
      </c>
      <c r="DE18" s="665"/>
      <c r="DF18" s="665"/>
      <c r="DG18" s="665"/>
      <c r="DH18" s="665"/>
      <c r="DI18" s="665"/>
      <c r="DJ18" s="665"/>
      <c r="DK18" s="665"/>
      <c r="DL18" s="665"/>
      <c r="DM18" s="665"/>
      <c r="DN18" s="665"/>
      <c r="DO18" s="665"/>
      <c r="DP18" s="666"/>
      <c r="DQ18" s="670" t="s">
        <v>127</v>
      </c>
      <c r="DR18" s="665"/>
      <c r="DS18" s="665"/>
      <c r="DT18" s="665"/>
      <c r="DU18" s="665"/>
      <c r="DV18" s="665"/>
      <c r="DW18" s="665"/>
      <c r="DX18" s="665"/>
      <c r="DY18" s="665"/>
      <c r="DZ18" s="665"/>
      <c r="EA18" s="665"/>
      <c r="EB18" s="665"/>
      <c r="EC18" s="708"/>
    </row>
    <row r="19" spans="2:133" ht="11.25" customHeight="1" x14ac:dyDescent="0.15">
      <c r="B19" s="661" t="s">
        <v>272</v>
      </c>
      <c r="C19" s="662"/>
      <c r="D19" s="662"/>
      <c r="E19" s="662"/>
      <c r="F19" s="662"/>
      <c r="G19" s="662"/>
      <c r="H19" s="662"/>
      <c r="I19" s="662"/>
      <c r="J19" s="662"/>
      <c r="K19" s="662"/>
      <c r="L19" s="662"/>
      <c r="M19" s="662"/>
      <c r="N19" s="662"/>
      <c r="O19" s="662"/>
      <c r="P19" s="662"/>
      <c r="Q19" s="663"/>
      <c r="R19" s="664">
        <v>53914</v>
      </c>
      <c r="S19" s="665"/>
      <c r="T19" s="665"/>
      <c r="U19" s="665"/>
      <c r="V19" s="665"/>
      <c r="W19" s="665"/>
      <c r="X19" s="665"/>
      <c r="Y19" s="666"/>
      <c r="Z19" s="691">
        <v>0.3</v>
      </c>
      <c r="AA19" s="691"/>
      <c r="AB19" s="691"/>
      <c r="AC19" s="691"/>
      <c r="AD19" s="692">
        <v>53914</v>
      </c>
      <c r="AE19" s="692"/>
      <c r="AF19" s="692"/>
      <c r="AG19" s="692"/>
      <c r="AH19" s="692"/>
      <c r="AI19" s="692"/>
      <c r="AJ19" s="692"/>
      <c r="AK19" s="692"/>
      <c r="AL19" s="667">
        <v>0.6</v>
      </c>
      <c r="AM19" s="668"/>
      <c r="AN19" s="668"/>
      <c r="AO19" s="693"/>
      <c r="AP19" s="661" t="s">
        <v>273</v>
      </c>
      <c r="AQ19" s="662"/>
      <c r="AR19" s="662"/>
      <c r="AS19" s="662"/>
      <c r="AT19" s="662"/>
      <c r="AU19" s="662"/>
      <c r="AV19" s="662"/>
      <c r="AW19" s="662"/>
      <c r="AX19" s="662"/>
      <c r="AY19" s="662"/>
      <c r="AZ19" s="662"/>
      <c r="BA19" s="662"/>
      <c r="BB19" s="662"/>
      <c r="BC19" s="662"/>
      <c r="BD19" s="662"/>
      <c r="BE19" s="662"/>
      <c r="BF19" s="663"/>
      <c r="BG19" s="664">
        <v>23536</v>
      </c>
      <c r="BH19" s="665"/>
      <c r="BI19" s="665"/>
      <c r="BJ19" s="665"/>
      <c r="BK19" s="665"/>
      <c r="BL19" s="665"/>
      <c r="BM19" s="665"/>
      <c r="BN19" s="666"/>
      <c r="BO19" s="691">
        <v>0.4</v>
      </c>
      <c r="BP19" s="691"/>
      <c r="BQ19" s="691"/>
      <c r="BR19" s="691"/>
      <c r="BS19" s="692" t="s">
        <v>127</v>
      </c>
      <c r="BT19" s="692"/>
      <c r="BU19" s="692"/>
      <c r="BV19" s="692"/>
      <c r="BW19" s="692"/>
      <c r="BX19" s="692"/>
      <c r="BY19" s="692"/>
      <c r="BZ19" s="692"/>
      <c r="CA19" s="692"/>
      <c r="CB19" s="750"/>
      <c r="CD19" s="698" t="s">
        <v>274</v>
      </c>
      <c r="CE19" s="699"/>
      <c r="CF19" s="699"/>
      <c r="CG19" s="699"/>
      <c r="CH19" s="699"/>
      <c r="CI19" s="699"/>
      <c r="CJ19" s="699"/>
      <c r="CK19" s="699"/>
      <c r="CL19" s="699"/>
      <c r="CM19" s="699"/>
      <c r="CN19" s="699"/>
      <c r="CO19" s="699"/>
      <c r="CP19" s="699"/>
      <c r="CQ19" s="700"/>
      <c r="CR19" s="664" t="s">
        <v>127</v>
      </c>
      <c r="CS19" s="665"/>
      <c r="CT19" s="665"/>
      <c r="CU19" s="665"/>
      <c r="CV19" s="665"/>
      <c r="CW19" s="665"/>
      <c r="CX19" s="665"/>
      <c r="CY19" s="666"/>
      <c r="CZ19" s="691" t="s">
        <v>127</v>
      </c>
      <c r="DA19" s="691"/>
      <c r="DB19" s="691"/>
      <c r="DC19" s="691"/>
      <c r="DD19" s="670" t="s">
        <v>127</v>
      </c>
      <c r="DE19" s="665"/>
      <c r="DF19" s="665"/>
      <c r="DG19" s="665"/>
      <c r="DH19" s="665"/>
      <c r="DI19" s="665"/>
      <c r="DJ19" s="665"/>
      <c r="DK19" s="665"/>
      <c r="DL19" s="665"/>
      <c r="DM19" s="665"/>
      <c r="DN19" s="665"/>
      <c r="DO19" s="665"/>
      <c r="DP19" s="666"/>
      <c r="DQ19" s="670" t="s">
        <v>127</v>
      </c>
      <c r="DR19" s="665"/>
      <c r="DS19" s="665"/>
      <c r="DT19" s="665"/>
      <c r="DU19" s="665"/>
      <c r="DV19" s="665"/>
      <c r="DW19" s="665"/>
      <c r="DX19" s="665"/>
      <c r="DY19" s="665"/>
      <c r="DZ19" s="665"/>
      <c r="EA19" s="665"/>
      <c r="EB19" s="665"/>
      <c r="EC19" s="708"/>
    </row>
    <row r="20" spans="2:133" ht="11.25" customHeight="1" x14ac:dyDescent="0.15">
      <c r="B20" s="661" t="s">
        <v>275</v>
      </c>
      <c r="C20" s="662"/>
      <c r="D20" s="662"/>
      <c r="E20" s="662"/>
      <c r="F20" s="662"/>
      <c r="G20" s="662"/>
      <c r="H20" s="662"/>
      <c r="I20" s="662"/>
      <c r="J20" s="662"/>
      <c r="K20" s="662"/>
      <c r="L20" s="662"/>
      <c r="M20" s="662"/>
      <c r="N20" s="662"/>
      <c r="O20" s="662"/>
      <c r="P20" s="662"/>
      <c r="Q20" s="663"/>
      <c r="R20" s="664">
        <v>5939</v>
      </c>
      <c r="S20" s="665"/>
      <c r="T20" s="665"/>
      <c r="U20" s="665"/>
      <c r="V20" s="665"/>
      <c r="W20" s="665"/>
      <c r="X20" s="665"/>
      <c r="Y20" s="666"/>
      <c r="Z20" s="691">
        <v>0</v>
      </c>
      <c r="AA20" s="691"/>
      <c r="AB20" s="691"/>
      <c r="AC20" s="691"/>
      <c r="AD20" s="692">
        <v>5939</v>
      </c>
      <c r="AE20" s="692"/>
      <c r="AF20" s="692"/>
      <c r="AG20" s="692"/>
      <c r="AH20" s="692"/>
      <c r="AI20" s="692"/>
      <c r="AJ20" s="692"/>
      <c r="AK20" s="692"/>
      <c r="AL20" s="667">
        <v>0.1</v>
      </c>
      <c r="AM20" s="668"/>
      <c r="AN20" s="668"/>
      <c r="AO20" s="693"/>
      <c r="AP20" s="661" t="s">
        <v>276</v>
      </c>
      <c r="AQ20" s="662"/>
      <c r="AR20" s="662"/>
      <c r="AS20" s="662"/>
      <c r="AT20" s="662"/>
      <c r="AU20" s="662"/>
      <c r="AV20" s="662"/>
      <c r="AW20" s="662"/>
      <c r="AX20" s="662"/>
      <c r="AY20" s="662"/>
      <c r="AZ20" s="662"/>
      <c r="BA20" s="662"/>
      <c r="BB20" s="662"/>
      <c r="BC20" s="662"/>
      <c r="BD20" s="662"/>
      <c r="BE20" s="662"/>
      <c r="BF20" s="663"/>
      <c r="BG20" s="664">
        <v>23536</v>
      </c>
      <c r="BH20" s="665"/>
      <c r="BI20" s="665"/>
      <c r="BJ20" s="665"/>
      <c r="BK20" s="665"/>
      <c r="BL20" s="665"/>
      <c r="BM20" s="665"/>
      <c r="BN20" s="666"/>
      <c r="BO20" s="691">
        <v>0.4</v>
      </c>
      <c r="BP20" s="691"/>
      <c r="BQ20" s="691"/>
      <c r="BR20" s="691"/>
      <c r="BS20" s="692" t="s">
        <v>127</v>
      </c>
      <c r="BT20" s="692"/>
      <c r="BU20" s="692"/>
      <c r="BV20" s="692"/>
      <c r="BW20" s="692"/>
      <c r="BX20" s="692"/>
      <c r="BY20" s="692"/>
      <c r="BZ20" s="692"/>
      <c r="CA20" s="692"/>
      <c r="CB20" s="750"/>
      <c r="CD20" s="698" t="s">
        <v>277</v>
      </c>
      <c r="CE20" s="699"/>
      <c r="CF20" s="699"/>
      <c r="CG20" s="699"/>
      <c r="CH20" s="699"/>
      <c r="CI20" s="699"/>
      <c r="CJ20" s="699"/>
      <c r="CK20" s="699"/>
      <c r="CL20" s="699"/>
      <c r="CM20" s="699"/>
      <c r="CN20" s="699"/>
      <c r="CO20" s="699"/>
      <c r="CP20" s="699"/>
      <c r="CQ20" s="700"/>
      <c r="CR20" s="664">
        <v>15021848</v>
      </c>
      <c r="CS20" s="665"/>
      <c r="CT20" s="665"/>
      <c r="CU20" s="665"/>
      <c r="CV20" s="665"/>
      <c r="CW20" s="665"/>
      <c r="CX20" s="665"/>
      <c r="CY20" s="666"/>
      <c r="CZ20" s="691">
        <v>100</v>
      </c>
      <c r="DA20" s="691"/>
      <c r="DB20" s="691"/>
      <c r="DC20" s="691"/>
      <c r="DD20" s="670">
        <v>1296911</v>
      </c>
      <c r="DE20" s="665"/>
      <c r="DF20" s="665"/>
      <c r="DG20" s="665"/>
      <c r="DH20" s="665"/>
      <c r="DI20" s="665"/>
      <c r="DJ20" s="665"/>
      <c r="DK20" s="665"/>
      <c r="DL20" s="665"/>
      <c r="DM20" s="665"/>
      <c r="DN20" s="665"/>
      <c r="DO20" s="665"/>
      <c r="DP20" s="666"/>
      <c r="DQ20" s="670">
        <v>10399285</v>
      </c>
      <c r="DR20" s="665"/>
      <c r="DS20" s="665"/>
      <c r="DT20" s="665"/>
      <c r="DU20" s="665"/>
      <c r="DV20" s="665"/>
      <c r="DW20" s="665"/>
      <c r="DX20" s="665"/>
      <c r="DY20" s="665"/>
      <c r="DZ20" s="665"/>
      <c r="EA20" s="665"/>
      <c r="EB20" s="665"/>
      <c r="EC20" s="708"/>
    </row>
    <row r="21" spans="2:133" ht="11.25" customHeight="1" x14ac:dyDescent="0.15">
      <c r="B21" s="661" t="s">
        <v>278</v>
      </c>
      <c r="C21" s="662"/>
      <c r="D21" s="662"/>
      <c r="E21" s="662"/>
      <c r="F21" s="662"/>
      <c r="G21" s="662"/>
      <c r="H21" s="662"/>
      <c r="I21" s="662"/>
      <c r="J21" s="662"/>
      <c r="K21" s="662"/>
      <c r="L21" s="662"/>
      <c r="M21" s="662"/>
      <c r="N21" s="662"/>
      <c r="O21" s="662"/>
      <c r="P21" s="662"/>
      <c r="Q21" s="663"/>
      <c r="R21" s="664">
        <v>2603</v>
      </c>
      <c r="S21" s="665"/>
      <c r="T21" s="665"/>
      <c r="U21" s="665"/>
      <c r="V21" s="665"/>
      <c r="W21" s="665"/>
      <c r="X21" s="665"/>
      <c r="Y21" s="666"/>
      <c r="Z21" s="691">
        <v>0</v>
      </c>
      <c r="AA21" s="691"/>
      <c r="AB21" s="691"/>
      <c r="AC21" s="691"/>
      <c r="AD21" s="692">
        <v>2603</v>
      </c>
      <c r="AE21" s="692"/>
      <c r="AF21" s="692"/>
      <c r="AG21" s="692"/>
      <c r="AH21" s="692"/>
      <c r="AI21" s="692"/>
      <c r="AJ21" s="692"/>
      <c r="AK21" s="692"/>
      <c r="AL21" s="667">
        <v>0</v>
      </c>
      <c r="AM21" s="668"/>
      <c r="AN21" s="668"/>
      <c r="AO21" s="693"/>
      <c r="AP21" s="757" t="s">
        <v>279</v>
      </c>
      <c r="AQ21" s="764"/>
      <c r="AR21" s="764"/>
      <c r="AS21" s="764"/>
      <c r="AT21" s="764"/>
      <c r="AU21" s="764"/>
      <c r="AV21" s="764"/>
      <c r="AW21" s="764"/>
      <c r="AX21" s="764"/>
      <c r="AY21" s="764"/>
      <c r="AZ21" s="764"/>
      <c r="BA21" s="764"/>
      <c r="BB21" s="764"/>
      <c r="BC21" s="764"/>
      <c r="BD21" s="764"/>
      <c r="BE21" s="764"/>
      <c r="BF21" s="759"/>
      <c r="BG21" s="664">
        <v>23536</v>
      </c>
      <c r="BH21" s="665"/>
      <c r="BI21" s="665"/>
      <c r="BJ21" s="665"/>
      <c r="BK21" s="665"/>
      <c r="BL21" s="665"/>
      <c r="BM21" s="665"/>
      <c r="BN21" s="666"/>
      <c r="BO21" s="691">
        <v>0.4</v>
      </c>
      <c r="BP21" s="691"/>
      <c r="BQ21" s="691"/>
      <c r="BR21" s="691"/>
      <c r="BS21" s="692" t="s">
        <v>127</v>
      </c>
      <c r="BT21" s="692"/>
      <c r="BU21" s="692"/>
      <c r="BV21" s="692"/>
      <c r="BW21" s="692"/>
      <c r="BX21" s="692"/>
      <c r="BY21" s="692"/>
      <c r="BZ21" s="692"/>
      <c r="CA21" s="692"/>
      <c r="CB21" s="750"/>
      <c r="CD21" s="769"/>
      <c r="CE21" s="695"/>
      <c r="CF21" s="695"/>
      <c r="CG21" s="695"/>
      <c r="CH21" s="695"/>
      <c r="CI21" s="695"/>
      <c r="CJ21" s="695"/>
      <c r="CK21" s="695"/>
      <c r="CL21" s="695"/>
      <c r="CM21" s="695"/>
      <c r="CN21" s="695"/>
      <c r="CO21" s="695"/>
      <c r="CP21" s="695"/>
      <c r="CQ21" s="696"/>
      <c r="CR21" s="770"/>
      <c r="CS21" s="771"/>
      <c r="CT21" s="771"/>
      <c r="CU21" s="771"/>
      <c r="CV21" s="771"/>
      <c r="CW21" s="771"/>
      <c r="CX21" s="771"/>
      <c r="CY21" s="772"/>
      <c r="CZ21" s="773"/>
      <c r="DA21" s="773"/>
      <c r="DB21" s="773"/>
      <c r="DC21" s="773"/>
      <c r="DD21" s="774"/>
      <c r="DE21" s="771"/>
      <c r="DF21" s="771"/>
      <c r="DG21" s="771"/>
      <c r="DH21" s="771"/>
      <c r="DI21" s="771"/>
      <c r="DJ21" s="771"/>
      <c r="DK21" s="771"/>
      <c r="DL21" s="771"/>
      <c r="DM21" s="771"/>
      <c r="DN21" s="771"/>
      <c r="DO21" s="771"/>
      <c r="DP21" s="772"/>
      <c r="DQ21" s="774"/>
      <c r="DR21" s="771"/>
      <c r="DS21" s="771"/>
      <c r="DT21" s="771"/>
      <c r="DU21" s="771"/>
      <c r="DV21" s="771"/>
      <c r="DW21" s="771"/>
      <c r="DX21" s="771"/>
      <c r="DY21" s="771"/>
      <c r="DZ21" s="771"/>
      <c r="EA21" s="771"/>
      <c r="EB21" s="771"/>
      <c r="EC21" s="778"/>
    </row>
    <row r="22" spans="2:133" ht="11.25" customHeight="1" x14ac:dyDescent="0.15">
      <c r="B22" s="727" t="s">
        <v>280</v>
      </c>
      <c r="C22" s="728"/>
      <c r="D22" s="728"/>
      <c r="E22" s="728"/>
      <c r="F22" s="728"/>
      <c r="G22" s="728"/>
      <c r="H22" s="728"/>
      <c r="I22" s="728"/>
      <c r="J22" s="728"/>
      <c r="K22" s="728"/>
      <c r="L22" s="728"/>
      <c r="M22" s="728"/>
      <c r="N22" s="728"/>
      <c r="O22" s="728"/>
      <c r="P22" s="728"/>
      <c r="Q22" s="729"/>
      <c r="R22" s="664">
        <v>124941</v>
      </c>
      <c r="S22" s="665"/>
      <c r="T22" s="665"/>
      <c r="U22" s="665"/>
      <c r="V22" s="665"/>
      <c r="W22" s="665"/>
      <c r="X22" s="665"/>
      <c r="Y22" s="666"/>
      <c r="Z22" s="691">
        <v>0.8</v>
      </c>
      <c r="AA22" s="691"/>
      <c r="AB22" s="691"/>
      <c r="AC22" s="691"/>
      <c r="AD22" s="692">
        <v>124941</v>
      </c>
      <c r="AE22" s="692"/>
      <c r="AF22" s="692"/>
      <c r="AG22" s="692"/>
      <c r="AH22" s="692"/>
      <c r="AI22" s="692"/>
      <c r="AJ22" s="692"/>
      <c r="AK22" s="692"/>
      <c r="AL22" s="667">
        <v>1.2999999523162842</v>
      </c>
      <c r="AM22" s="668"/>
      <c r="AN22" s="668"/>
      <c r="AO22" s="693"/>
      <c r="AP22" s="757" t="s">
        <v>281</v>
      </c>
      <c r="AQ22" s="764"/>
      <c r="AR22" s="764"/>
      <c r="AS22" s="764"/>
      <c r="AT22" s="764"/>
      <c r="AU22" s="764"/>
      <c r="AV22" s="764"/>
      <c r="AW22" s="764"/>
      <c r="AX22" s="764"/>
      <c r="AY22" s="764"/>
      <c r="AZ22" s="764"/>
      <c r="BA22" s="764"/>
      <c r="BB22" s="764"/>
      <c r="BC22" s="764"/>
      <c r="BD22" s="764"/>
      <c r="BE22" s="764"/>
      <c r="BF22" s="759"/>
      <c r="BG22" s="664" t="s">
        <v>127</v>
      </c>
      <c r="BH22" s="665"/>
      <c r="BI22" s="665"/>
      <c r="BJ22" s="665"/>
      <c r="BK22" s="665"/>
      <c r="BL22" s="665"/>
      <c r="BM22" s="665"/>
      <c r="BN22" s="666"/>
      <c r="BO22" s="691" t="s">
        <v>127</v>
      </c>
      <c r="BP22" s="691"/>
      <c r="BQ22" s="691"/>
      <c r="BR22" s="691"/>
      <c r="BS22" s="692" t="s">
        <v>127</v>
      </c>
      <c r="BT22" s="692"/>
      <c r="BU22" s="692"/>
      <c r="BV22" s="692"/>
      <c r="BW22" s="692"/>
      <c r="BX22" s="692"/>
      <c r="BY22" s="692"/>
      <c r="BZ22" s="692"/>
      <c r="CA22" s="692"/>
      <c r="CB22" s="750"/>
      <c r="CD22" s="766" t="s">
        <v>282</v>
      </c>
      <c r="CE22" s="767"/>
      <c r="CF22" s="767"/>
      <c r="CG22" s="767"/>
      <c r="CH22" s="767"/>
      <c r="CI22" s="767"/>
      <c r="CJ22" s="767"/>
      <c r="CK22" s="767"/>
      <c r="CL22" s="767"/>
      <c r="CM22" s="767"/>
      <c r="CN22" s="767"/>
      <c r="CO22" s="767"/>
      <c r="CP22" s="767"/>
      <c r="CQ22" s="767"/>
      <c r="CR22" s="767"/>
      <c r="CS22" s="767"/>
      <c r="CT22" s="767"/>
      <c r="CU22" s="767"/>
      <c r="CV22" s="767"/>
      <c r="CW22" s="767"/>
      <c r="CX22" s="767"/>
      <c r="CY22" s="767"/>
      <c r="CZ22" s="767"/>
      <c r="DA22" s="767"/>
      <c r="DB22" s="767"/>
      <c r="DC22" s="767"/>
      <c r="DD22" s="767"/>
      <c r="DE22" s="767"/>
      <c r="DF22" s="767"/>
      <c r="DG22" s="767"/>
      <c r="DH22" s="767"/>
      <c r="DI22" s="767"/>
      <c r="DJ22" s="767"/>
      <c r="DK22" s="767"/>
      <c r="DL22" s="767"/>
      <c r="DM22" s="767"/>
      <c r="DN22" s="767"/>
      <c r="DO22" s="767"/>
      <c r="DP22" s="767"/>
      <c r="DQ22" s="767"/>
      <c r="DR22" s="767"/>
      <c r="DS22" s="767"/>
      <c r="DT22" s="767"/>
      <c r="DU22" s="767"/>
      <c r="DV22" s="767"/>
      <c r="DW22" s="767"/>
      <c r="DX22" s="767"/>
      <c r="DY22" s="767"/>
      <c r="DZ22" s="767"/>
      <c r="EA22" s="767"/>
      <c r="EB22" s="767"/>
      <c r="EC22" s="768"/>
    </row>
    <row r="23" spans="2:133" ht="11.25" customHeight="1" x14ac:dyDescent="0.15">
      <c r="B23" s="661" t="s">
        <v>283</v>
      </c>
      <c r="C23" s="662"/>
      <c r="D23" s="662"/>
      <c r="E23" s="662"/>
      <c r="F23" s="662"/>
      <c r="G23" s="662"/>
      <c r="H23" s="662"/>
      <c r="I23" s="662"/>
      <c r="J23" s="662"/>
      <c r="K23" s="662"/>
      <c r="L23" s="662"/>
      <c r="M23" s="662"/>
      <c r="N23" s="662"/>
      <c r="O23" s="662"/>
      <c r="P23" s="662"/>
      <c r="Q23" s="663"/>
      <c r="R23" s="664">
        <v>2230282</v>
      </c>
      <c r="S23" s="665"/>
      <c r="T23" s="665"/>
      <c r="U23" s="665"/>
      <c r="V23" s="665"/>
      <c r="W23" s="665"/>
      <c r="X23" s="665"/>
      <c r="Y23" s="666"/>
      <c r="Z23" s="691">
        <v>14</v>
      </c>
      <c r="AA23" s="691"/>
      <c r="AB23" s="691"/>
      <c r="AC23" s="691"/>
      <c r="AD23" s="692">
        <v>2060628</v>
      </c>
      <c r="AE23" s="692"/>
      <c r="AF23" s="692"/>
      <c r="AG23" s="692"/>
      <c r="AH23" s="692"/>
      <c r="AI23" s="692"/>
      <c r="AJ23" s="692"/>
      <c r="AK23" s="692"/>
      <c r="AL23" s="667">
        <v>22.1</v>
      </c>
      <c r="AM23" s="668"/>
      <c r="AN23" s="668"/>
      <c r="AO23" s="693"/>
      <c r="AP23" s="757" t="s">
        <v>284</v>
      </c>
      <c r="AQ23" s="764"/>
      <c r="AR23" s="764"/>
      <c r="AS23" s="764"/>
      <c r="AT23" s="764"/>
      <c r="AU23" s="764"/>
      <c r="AV23" s="764"/>
      <c r="AW23" s="764"/>
      <c r="AX23" s="764"/>
      <c r="AY23" s="764"/>
      <c r="AZ23" s="764"/>
      <c r="BA23" s="764"/>
      <c r="BB23" s="764"/>
      <c r="BC23" s="764"/>
      <c r="BD23" s="764"/>
      <c r="BE23" s="764"/>
      <c r="BF23" s="759"/>
      <c r="BG23" s="664" t="s">
        <v>127</v>
      </c>
      <c r="BH23" s="665"/>
      <c r="BI23" s="665"/>
      <c r="BJ23" s="665"/>
      <c r="BK23" s="665"/>
      <c r="BL23" s="665"/>
      <c r="BM23" s="665"/>
      <c r="BN23" s="666"/>
      <c r="BO23" s="691" t="s">
        <v>127</v>
      </c>
      <c r="BP23" s="691"/>
      <c r="BQ23" s="691"/>
      <c r="BR23" s="691"/>
      <c r="BS23" s="692" t="s">
        <v>127</v>
      </c>
      <c r="BT23" s="692"/>
      <c r="BU23" s="692"/>
      <c r="BV23" s="692"/>
      <c r="BW23" s="692"/>
      <c r="BX23" s="692"/>
      <c r="BY23" s="692"/>
      <c r="BZ23" s="692"/>
      <c r="CA23" s="692"/>
      <c r="CB23" s="750"/>
      <c r="CD23" s="766" t="s">
        <v>223</v>
      </c>
      <c r="CE23" s="767"/>
      <c r="CF23" s="767"/>
      <c r="CG23" s="767"/>
      <c r="CH23" s="767"/>
      <c r="CI23" s="767"/>
      <c r="CJ23" s="767"/>
      <c r="CK23" s="767"/>
      <c r="CL23" s="767"/>
      <c r="CM23" s="767"/>
      <c r="CN23" s="767"/>
      <c r="CO23" s="767"/>
      <c r="CP23" s="767"/>
      <c r="CQ23" s="768"/>
      <c r="CR23" s="766" t="s">
        <v>285</v>
      </c>
      <c r="CS23" s="767"/>
      <c r="CT23" s="767"/>
      <c r="CU23" s="767"/>
      <c r="CV23" s="767"/>
      <c r="CW23" s="767"/>
      <c r="CX23" s="767"/>
      <c r="CY23" s="768"/>
      <c r="CZ23" s="766" t="s">
        <v>286</v>
      </c>
      <c r="DA23" s="767"/>
      <c r="DB23" s="767"/>
      <c r="DC23" s="768"/>
      <c r="DD23" s="766" t="s">
        <v>287</v>
      </c>
      <c r="DE23" s="767"/>
      <c r="DF23" s="767"/>
      <c r="DG23" s="767"/>
      <c r="DH23" s="767"/>
      <c r="DI23" s="767"/>
      <c r="DJ23" s="767"/>
      <c r="DK23" s="768"/>
      <c r="DL23" s="775" t="s">
        <v>288</v>
      </c>
      <c r="DM23" s="776"/>
      <c r="DN23" s="776"/>
      <c r="DO23" s="776"/>
      <c r="DP23" s="776"/>
      <c r="DQ23" s="776"/>
      <c r="DR23" s="776"/>
      <c r="DS23" s="776"/>
      <c r="DT23" s="776"/>
      <c r="DU23" s="776"/>
      <c r="DV23" s="777"/>
      <c r="DW23" s="766" t="s">
        <v>289</v>
      </c>
      <c r="DX23" s="767"/>
      <c r="DY23" s="767"/>
      <c r="DZ23" s="767"/>
      <c r="EA23" s="767"/>
      <c r="EB23" s="767"/>
      <c r="EC23" s="768"/>
    </row>
    <row r="24" spans="2:133" ht="11.25" customHeight="1" x14ac:dyDescent="0.15">
      <c r="B24" s="661" t="s">
        <v>290</v>
      </c>
      <c r="C24" s="662"/>
      <c r="D24" s="662"/>
      <c r="E24" s="662"/>
      <c r="F24" s="662"/>
      <c r="G24" s="662"/>
      <c r="H24" s="662"/>
      <c r="I24" s="662"/>
      <c r="J24" s="662"/>
      <c r="K24" s="662"/>
      <c r="L24" s="662"/>
      <c r="M24" s="662"/>
      <c r="N24" s="662"/>
      <c r="O24" s="662"/>
      <c r="P24" s="662"/>
      <c r="Q24" s="663"/>
      <c r="R24" s="664">
        <v>2060628</v>
      </c>
      <c r="S24" s="665"/>
      <c r="T24" s="665"/>
      <c r="U24" s="665"/>
      <c r="V24" s="665"/>
      <c r="W24" s="665"/>
      <c r="X24" s="665"/>
      <c r="Y24" s="666"/>
      <c r="Z24" s="691">
        <v>13</v>
      </c>
      <c r="AA24" s="691"/>
      <c r="AB24" s="691"/>
      <c r="AC24" s="691"/>
      <c r="AD24" s="692">
        <v>2060628</v>
      </c>
      <c r="AE24" s="692"/>
      <c r="AF24" s="692"/>
      <c r="AG24" s="692"/>
      <c r="AH24" s="692"/>
      <c r="AI24" s="692"/>
      <c r="AJ24" s="692"/>
      <c r="AK24" s="692"/>
      <c r="AL24" s="667">
        <v>22.1</v>
      </c>
      <c r="AM24" s="668"/>
      <c r="AN24" s="668"/>
      <c r="AO24" s="693"/>
      <c r="AP24" s="757" t="s">
        <v>291</v>
      </c>
      <c r="AQ24" s="764"/>
      <c r="AR24" s="764"/>
      <c r="AS24" s="764"/>
      <c r="AT24" s="764"/>
      <c r="AU24" s="764"/>
      <c r="AV24" s="764"/>
      <c r="AW24" s="764"/>
      <c r="AX24" s="764"/>
      <c r="AY24" s="764"/>
      <c r="AZ24" s="764"/>
      <c r="BA24" s="764"/>
      <c r="BB24" s="764"/>
      <c r="BC24" s="764"/>
      <c r="BD24" s="764"/>
      <c r="BE24" s="764"/>
      <c r="BF24" s="759"/>
      <c r="BG24" s="664" t="s">
        <v>127</v>
      </c>
      <c r="BH24" s="665"/>
      <c r="BI24" s="665"/>
      <c r="BJ24" s="665"/>
      <c r="BK24" s="665"/>
      <c r="BL24" s="665"/>
      <c r="BM24" s="665"/>
      <c r="BN24" s="666"/>
      <c r="BO24" s="691" t="s">
        <v>127</v>
      </c>
      <c r="BP24" s="691"/>
      <c r="BQ24" s="691"/>
      <c r="BR24" s="691"/>
      <c r="BS24" s="692" t="s">
        <v>127</v>
      </c>
      <c r="BT24" s="692"/>
      <c r="BU24" s="692"/>
      <c r="BV24" s="692"/>
      <c r="BW24" s="692"/>
      <c r="BX24" s="692"/>
      <c r="BY24" s="692"/>
      <c r="BZ24" s="692"/>
      <c r="CA24" s="692"/>
      <c r="CB24" s="750"/>
      <c r="CD24" s="720" t="s">
        <v>292</v>
      </c>
      <c r="CE24" s="721"/>
      <c r="CF24" s="721"/>
      <c r="CG24" s="721"/>
      <c r="CH24" s="721"/>
      <c r="CI24" s="721"/>
      <c r="CJ24" s="721"/>
      <c r="CK24" s="721"/>
      <c r="CL24" s="721"/>
      <c r="CM24" s="721"/>
      <c r="CN24" s="721"/>
      <c r="CO24" s="721"/>
      <c r="CP24" s="721"/>
      <c r="CQ24" s="722"/>
      <c r="CR24" s="717">
        <v>7429288</v>
      </c>
      <c r="CS24" s="718"/>
      <c r="CT24" s="718"/>
      <c r="CU24" s="718"/>
      <c r="CV24" s="718"/>
      <c r="CW24" s="718"/>
      <c r="CX24" s="718"/>
      <c r="CY24" s="761"/>
      <c r="CZ24" s="762">
        <v>49.5</v>
      </c>
      <c r="DA24" s="737"/>
      <c r="DB24" s="737"/>
      <c r="DC24" s="765"/>
      <c r="DD24" s="760">
        <v>4844653</v>
      </c>
      <c r="DE24" s="718"/>
      <c r="DF24" s="718"/>
      <c r="DG24" s="718"/>
      <c r="DH24" s="718"/>
      <c r="DI24" s="718"/>
      <c r="DJ24" s="718"/>
      <c r="DK24" s="761"/>
      <c r="DL24" s="760">
        <v>4726102</v>
      </c>
      <c r="DM24" s="718"/>
      <c r="DN24" s="718"/>
      <c r="DO24" s="718"/>
      <c r="DP24" s="718"/>
      <c r="DQ24" s="718"/>
      <c r="DR24" s="718"/>
      <c r="DS24" s="718"/>
      <c r="DT24" s="718"/>
      <c r="DU24" s="718"/>
      <c r="DV24" s="761"/>
      <c r="DW24" s="762">
        <v>46.4</v>
      </c>
      <c r="DX24" s="737"/>
      <c r="DY24" s="737"/>
      <c r="DZ24" s="737"/>
      <c r="EA24" s="737"/>
      <c r="EB24" s="737"/>
      <c r="EC24" s="763"/>
    </row>
    <row r="25" spans="2:133" ht="11.25" customHeight="1" x14ac:dyDescent="0.15">
      <c r="B25" s="661" t="s">
        <v>293</v>
      </c>
      <c r="C25" s="662"/>
      <c r="D25" s="662"/>
      <c r="E25" s="662"/>
      <c r="F25" s="662"/>
      <c r="G25" s="662"/>
      <c r="H25" s="662"/>
      <c r="I25" s="662"/>
      <c r="J25" s="662"/>
      <c r="K25" s="662"/>
      <c r="L25" s="662"/>
      <c r="M25" s="662"/>
      <c r="N25" s="662"/>
      <c r="O25" s="662"/>
      <c r="P25" s="662"/>
      <c r="Q25" s="663"/>
      <c r="R25" s="664">
        <v>169654</v>
      </c>
      <c r="S25" s="665"/>
      <c r="T25" s="665"/>
      <c r="U25" s="665"/>
      <c r="V25" s="665"/>
      <c r="W25" s="665"/>
      <c r="X25" s="665"/>
      <c r="Y25" s="666"/>
      <c r="Z25" s="691">
        <v>1.1000000000000001</v>
      </c>
      <c r="AA25" s="691"/>
      <c r="AB25" s="691"/>
      <c r="AC25" s="691"/>
      <c r="AD25" s="692" t="s">
        <v>127</v>
      </c>
      <c r="AE25" s="692"/>
      <c r="AF25" s="692"/>
      <c r="AG25" s="692"/>
      <c r="AH25" s="692"/>
      <c r="AI25" s="692"/>
      <c r="AJ25" s="692"/>
      <c r="AK25" s="692"/>
      <c r="AL25" s="667" t="s">
        <v>127</v>
      </c>
      <c r="AM25" s="668"/>
      <c r="AN25" s="668"/>
      <c r="AO25" s="693"/>
      <c r="AP25" s="757" t="s">
        <v>294</v>
      </c>
      <c r="AQ25" s="764"/>
      <c r="AR25" s="764"/>
      <c r="AS25" s="764"/>
      <c r="AT25" s="764"/>
      <c r="AU25" s="764"/>
      <c r="AV25" s="764"/>
      <c r="AW25" s="764"/>
      <c r="AX25" s="764"/>
      <c r="AY25" s="764"/>
      <c r="AZ25" s="764"/>
      <c r="BA25" s="764"/>
      <c r="BB25" s="764"/>
      <c r="BC25" s="764"/>
      <c r="BD25" s="764"/>
      <c r="BE25" s="764"/>
      <c r="BF25" s="759"/>
      <c r="BG25" s="664" t="s">
        <v>127</v>
      </c>
      <c r="BH25" s="665"/>
      <c r="BI25" s="665"/>
      <c r="BJ25" s="665"/>
      <c r="BK25" s="665"/>
      <c r="BL25" s="665"/>
      <c r="BM25" s="665"/>
      <c r="BN25" s="666"/>
      <c r="BO25" s="691" t="s">
        <v>127</v>
      </c>
      <c r="BP25" s="691"/>
      <c r="BQ25" s="691"/>
      <c r="BR25" s="691"/>
      <c r="BS25" s="692" t="s">
        <v>127</v>
      </c>
      <c r="BT25" s="692"/>
      <c r="BU25" s="692"/>
      <c r="BV25" s="692"/>
      <c r="BW25" s="692"/>
      <c r="BX25" s="692"/>
      <c r="BY25" s="692"/>
      <c r="BZ25" s="692"/>
      <c r="CA25" s="692"/>
      <c r="CB25" s="750"/>
      <c r="CD25" s="698" t="s">
        <v>295</v>
      </c>
      <c r="CE25" s="699"/>
      <c r="CF25" s="699"/>
      <c r="CG25" s="699"/>
      <c r="CH25" s="699"/>
      <c r="CI25" s="699"/>
      <c r="CJ25" s="699"/>
      <c r="CK25" s="699"/>
      <c r="CL25" s="699"/>
      <c r="CM25" s="699"/>
      <c r="CN25" s="699"/>
      <c r="CO25" s="699"/>
      <c r="CP25" s="699"/>
      <c r="CQ25" s="700"/>
      <c r="CR25" s="664">
        <v>3487251</v>
      </c>
      <c r="CS25" s="675"/>
      <c r="CT25" s="675"/>
      <c r="CU25" s="675"/>
      <c r="CV25" s="675"/>
      <c r="CW25" s="675"/>
      <c r="CX25" s="675"/>
      <c r="CY25" s="676"/>
      <c r="CZ25" s="667">
        <v>23.2</v>
      </c>
      <c r="DA25" s="677"/>
      <c r="DB25" s="677"/>
      <c r="DC25" s="678"/>
      <c r="DD25" s="670">
        <v>3298957</v>
      </c>
      <c r="DE25" s="675"/>
      <c r="DF25" s="675"/>
      <c r="DG25" s="675"/>
      <c r="DH25" s="675"/>
      <c r="DI25" s="675"/>
      <c r="DJ25" s="675"/>
      <c r="DK25" s="676"/>
      <c r="DL25" s="670">
        <v>3205172</v>
      </c>
      <c r="DM25" s="675"/>
      <c r="DN25" s="675"/>
      <c r="DO25" s="675"/>
      <c r="DP25" s="675"/>
      <c r="DQ25" s="675"/>
      <c r="DR25" s="675"/>
      <c r="DS25" s="675"/>
      <c r="DT25" s="675"/>
      <c r="DU25" s="675"/>
      <c r="DV25" s="676"/>
      <c r="DW25" s="667">
        <v>31.5</v>
      </c>
      <c r="DX25" s="677"/>
      <c r="DY25" s="677"/>
      <c r="DZ25" s="677"/>
      <c r="EA25" s="677"/>
      <c r="EB25" s="677"/>
      <c r="EC25" s="709"/>
    </row>
    <row r="26" spans="2:133" ht="11.25" customHeight="1" x14ac:dyDescent="0.15">
      <c r="B26" s="661" t="s">
        <v>296</v>
      </c>
      <c r="C26" s="662"/>
      <c r="D26" s="662"/>
      <c r="E26" s="662"/>
      <c r="F26" s="662"/>
      <c r="G26" s="662"/>
      <c r="H26" s="662"/>
      <c r="I26" s="662"/>
      <c r="J26" s="662"/>
      <c r="K26" s="662"/>
      <c r="L26" s="662"/>
      <c r="M26" s="662"/>
      <c r="N26" s="662"/>
      <c r="O26" s="662"/>
      <c r="P26" s="662"/>
      <c r="Q26" s="663"/>
      <c r="R26" s="664" t="s">
        <v>127</v>
      </c>
      <c r="S26" s="665"/>
      <c r="T26" s="665"/>
      <c r="U26" s="665"/>
      <c r="V26" s="665"/>
      <c r="W26" s="665"/>
      <c r="X26" s="665"/>
      <c r="Y26" s="666"/>
      <c r="Z26" s="691" t="s">
        <v>127</v>
      </c>
      <c r="AA26" s="691"/>
      <c r="AB26" s="691"/>
      <c r="AC26" s="691"/>
      <c r="AD26" s="692" t="s">
        <v>127</v>
      </c>
      <c r="AE26" s="692"/>
      <c r="AF26" s="692"/>
      <c r="AG26" s="692"/>
      <c r="AH26" s="692"/>
      <c r="AI26" s="692"/>
      <c r="AJ26" s="692"/>
      <c r="AK26" s="692"/>
      <c r="AL26" s="667" t="s">
        <v>127</v>
      </c>
      <c r="AM26" s="668"/>
      <c r="AN26" s="668"/>
      <c r="AO26" s="693"/>
      <c r="AP26" s="757" t="s">
        <v>297</v>
      </c>
      <c r="AQ26" s="758"/>
      <c r="AR26" s="758"/>
      <c r="AS26" s="758"/>
      <c r="AT26" s="758"/>
      <c r="AU26" s="758"/>
      <c r="AV26" s="758"/>
      <c r="AW26" s="758"/>
      <c r="AX26" s="758"/>
      <c r="AY26" s="758"/>
      <c r="AZ26" s="758"/>
      <c r="BA26" s="758"/>
      <c r="BB26" s="758"/>
      <c r="BC26" s="758"/>
      <c r="BD26" s="758"/>
      <c r="BE26" s="758"/>
      <c r="BF26" s="759"/>
      <c r="BG26" s="664" t="s">
        <v>127</v>
      </c>
      <c r="BH26" s="665"/>
      <c r="BI26" s="665"/>
      <c r="BJ26" s="665"/>
      <c r="BK26" s="665"/>
      <c r="BL26" s="665"/>
      <c r="BM26" s="665"/>
      <c r="BN26" s="666"/>
      <c r="BO26" s="691" t="s">
        <v>127</v>
      </c>
      <c r="BP26" s="691"/>
      <c r="BQ26" s="691"/>
      <c r="BR26" s="691"/>
      <c r="BS26" s="692" t="s">
        <v>127</v>
      </c>
      <c r="BT26" s="692"/>
      <c r="BU26" s="692"/>
      <c r="BV26" s="692"/>
      <c r="BW26" s="692"/>
      <c r="BX26" s="692"/>
      <c r="BY26" s="692"/>
      <c r="BZ26" s="692"/>
      <c r="CA26" s="692"/>
      <c r="CB26" s="750"/>
      <c r="CD26" s="698" t="s">
        <v>298</v>
      </c>
      <c r="CE26" s="699"/>
      <c r="CF26" s="699"/>
      <c r="CG26" s="699"/>
      <c r="CH26" s="699"/>
      <c r="CI26" s="699"/>
      <c r="CJ26" s="699"/>
      <c r="CK26" s="699"/>
      <c r="CL26" s="699"/>
      <c r="CM26" s="699"/>
      <c r="CN26" s="699"/>
      <c r="CO26" s="699"/>
      <c r="CP26" s="699"/>
      <c r="CQ26" s="700"/>
      <c r="CR26" s="664">
        <v>2218904</v>
      </c>
      <c r="CS26" s="665"/>
      <c r="CT26" s="665"/>
      <c r="CU26" s="665"/>
      <c r="CV26" s="665"/>
      <c r="CW26" s="665"/>
      <c r="CX26" s="665"/>
      <c r="CY26" s="666"/>
      <c r="CZ26" s="667">
        <v>14.8</v>
      </c>
      <c r="DA26" s="677"/>
      <c r="DB26" s="677"/>
      <c r="DC26" s="678"/>
      <c r="DD26" s="670">
        <v>2071241</v>
      </c>
      <c r="DE26" s="665"/>
      <c r="DF26" s="665"/>
      <c r="DG26" s="665"/>
      <c r="DH26" s="665"/>
      <c r="DI26" s="665"/>
      <c r="DJ26" s="665"/>
      <c r="DK26" s="666"/>
      <c r="DL26" s="670" t="s">
        <v>127</v>
      </c>
      <c r="DM26" s="665"/>
      <c r="DN26" s="665"/>
      <c r="DO26" s="665"/>
      <c r="DP26" s="665"/>
      <c r="DQ26" s="665"/>
      <c r="DR26" s="665"/>
      <c r="DS26" s="665"/>
      <c r="DT26" s="665"/>
      <c r="DU26" s="665"/>
      <c r="DV26" s="666"/>
      <c r="DW26" s="667" t="s">
        <v>127</v>
      </c>
      <c r="DX26" s="677"/>
      <c r="DY26" s="677"/>
      <c r="DZ26" s="677"/>
      <c r="EA26" s="677"/>
      <c r="EB26" s="677"/>
      <c r="EC26" s="709"/>
    </row>
    <row r="27" spans="2:133" ht="11.25" customHeight="1" x14ac:dyDescent="0.15">
      <c r="B27" s="661" t="s">
        <v>299</v>
      </c>
      <c r="C27" s="662"/>
      <c r="D27" s="662"/>
      <c r="E27" s="662"/>
      <c r="F27" s="662"/>
      <c r="G27" s="662"/>
      <c r="H27" s="662"/>
      <c r="I27" s="662"/>
      <c r="J27" s="662"/>
      <c r="K27" s="662"/>
      <c r="L27" s="662"/>
      <c r="M27" s="662"/>
      <c r="N27" s="662"/>
      <c r="O27" s="662"/>
      <c r="P27" s="662"/>
      <c r="Q27" s="663"/>
      <c r="R27" s="664">
        <v>9438822</v>
      </c>
      <c r="S27" s="665"/>
      <c r="T27" s="665"/>
      <c r="U27" s="665"/>
      <c r="V27" s="665"/>
      <c r="W27" s="665"/>
      <c r="X27" s="665"/>
      <c r="Y27" s="666"/>
      <c r="Z27" s="691">
        <v>59.3</v>
      </c>
      <c r="AA27" s="691"/>
      <c r="AB27" s="691"/>
      <c r="AC27" s="691"/>
      <c r="AD27" s="692">
        <v>9269168</v>
      </c>
      <c r="AE27" s="692"/>
      <c r="AF27" s="692"/>
      <c r="AG27" s="692"/>
      <c r="AH27" s="692"/>
      <c r="AI27" s="692"/>
      <c r="AJ27" s="692"/>
      <c r="AK27" s="692"/>
      <c r="AL27" s="667">
        <v>99.599998474121094</v>
      </c>
      <c r="AM27" s="668"/>
      <c r="AN27" s="668"/>
      <c r="AO27" s="693"/>
      <c r="AP27" s="661" t="s">
        <v>300</v>
      </c>
      <c r="AQ27" s="662"/>
      <c r="AR27" s="662"/>
      <c r="AS27" s="662"/>
      <c r="AT27" s="662"/>
      <c r="AU27" s="662"/>
      <c r="AV27" s="662"/>
      <c r="AW27" s="662"/>
      <c r="AX27" s="662"/>
      <c r="AY27" s="662"/>
      <c r="AZ27" s="662"/>
      <c r="BA27" s="662"/>
      <c r="BB27" s="662"/>
      <c r="BC27" s="662"/>
      <c r="BD27" s="662"/>
      <c r="BE27" s="662"/>
      <c r="BF27" s="663"/>
      <c r="BG27" s="664">
        <v>5655769</v>
      </c>
      <c r="BH27" s="665"/>
      <c r="BI27" s="665"/>
      <c r="BJ27" s="665"/>
      <c r="BK27" s="665"/>
      <c r="BL27" s="665"/>
      <c r="BM27" s="665"/>
      <c r="BN27" s="666"/>
      <c r="BO27" s="691">
        <v>100</v>
      </c>
      <c r="BP27" s="691"/>
      <c r="BQ27" s="691"/>
      <c r="BR27" s="691"/>
      <c r="BS27" s="692">
        <v>35218</v>
      </c>
      <c r="BT27" s="692"/>
      <c r="BU27" s="692"/>
      <c r="BV27" s="692"/>
      <c r="BW27" s="692"/>
      <c r="BX27" s="692"/>
      <c r="BY27" s="692"/>
      <c r="BZ27" s="692"/>
      <c r="CA27" s="692"/>
      <c r="CB27" s="750"/>
      <c r="CD27" s="698" t="s">
        <v>301</v>
      </c>
      <c r="CE27" s="699"/>
      <c r="CF27" s="699"/>
      <c r="CG27" s="699"/>
      <c r="CH27" s="699"/>
      <c r="CI27" s="699"/>
      <c r="CJ27" s="699"/>
      <c r="CK27" s="699"/>
      <c r="CL27" s="699"/>
      <c r="CM27" s="699"/>
      <c r="CN27" s="699"/>
      <c r="CO27" s="699"/>
      <c r="CP27" s="699"/>
      <c r="CQ27" s="700"/>
      <c r="CR27" s="664">
        <v>3023883</v>
      </c>
      <c r="CS27" s="675"/>
      <c r="CT27" s="675"/>
      <c r="CU27" s="675"/>
      <c r="CV27" s="675"/>
      <c r="CW27" s="675"/>
      <c r="CX27" s="675"/>
      <c r="CY27" s="676"/>
      <c r="CZ27" s="667">
        <v>20.100000000000001</v>
      </c>
      <c r="DA27" s="677"/>
      <c r="DB27" s="677"/>
      <c r="DC27" s="678"/>
      <c r="DD27" s="670">
        <v>627542</v>
      </c>
      <c r="DE27" s="675"/>
      <c r="DF27" s="675"/>
      <c r="DG27" s="675"/>
      <c r="DH27" s="675"/>
      <c r="DI27" s="675"/>
      <c r="DJ27" s="675"/>
      <c r="DK27" s="676"/>
      <c r="DL27" s="670">
        <v>602776</v>
      </c>
      <c r="DM27" s="675"/>
      <c r="DN27" s="675"/>
      <c r="DO27" s="675"/>
      <c r="DP27" s="675"/>
      <c r="DQ27" s="675"/>
      <c r="DR27" s="675"/>
      <c r="DS27" s="675"/>
      <c r="DT27" s="675"/>
      <c r="DU27" s="675"/>
      <c r="DV27" s="676"/>
      <c r="DW27" s="667">
        <v>5.9</v>
      </c>
      <c r="DX27" s="677"/>
      <c r="DY27" s="677"/>
      <c r="DZ27" s="677"/>
      <c r="EA27" s="677"/>
      <c r="EB27" s="677"/>
      <c r="EC27" s="709"/>
    </row>
    <row r="28" spans="2:133" ht="11.25" customHeight="1" x14ac:dyDescent="0.15">
      <c r="B28" s="661" t="s">
        <v>302</v>
      </c>
      <c r="C28" s="662"/>
      <c r="D28" s="662"/>
      <c r="E28" s="662"/>
      <c r="F28" s="662"/>
      <c r="G28" s="662"/>
      <c r="H28" s="662"/>
      <c r="I28" s="662"/>
      <c r="J28" s="662"/>
      <c r="K28" s="662"/>
      <c r="L28" s="662"/>
      <c r="M28" s="662"/>
      <c r="N28" s="662"/>
      <c r="O28" s="662"/>
      <c r="P28" s="662"/>
      <c r="Q28" s="663"/>
      <c r="R28" s="664">
        <v>4113</v>
      </c>
      <c r="S28" s="665"/>
      <c r="T28" s="665"/>
      <c r="U28" s="665"/>
      <c r="V28" s="665"/>
      <c r="W28" s="665"/>
      <c r="X28" s="665"/>
      <c r="Y28" s="666"/>
      <c r="Z28" s="691">
        <v>0</v>
      </c>
      <c r="AA28" s="691"/>
      <c r="AB28" s="691"/>
      <c r="AC28" s="691"/>
      <c r="AD28" s="692">
        <v>4113</v>
      </c>
      <c r="AE28" s="692"/>
      <c r="AF28" s="692"/>
      <c r="AG28" s="692"/>
      <c r="AH28" s="692"/>
      <c r="AI28" s="692"/>
      <c r="AJ28" s="692"/>
      <c r="AK28" s="692"/>
      <c r="AL28" s="667">
        <v>0</v>
      </c>
      <c r="AM28" s="668"/>
      <c r="AN28" s="668"/>
      <c r="AO28" s="693"/>
      <c r="AP28" s="661"/>
      <c r="AQ28" s="662"/>
      <c r="AR28" s="662"/>
      <c r="AS28" s="662"/>
      <c r="AT28" s="662"/>
      <c r="AU28" s="662"/>
      <c r="AV28" s="662"/>
      <c r="AW28" s="662"/>
      <c r="AX28" s="662"/>
      <c r="AY28" s="662"/>
      <c r="AZ28" s="662"/>
      <c r="BA28" s="662"/>
      <c r="BB28" s="662"/>
      <c r="BC28" s="662"/>
      <c r="BD28" s="662"/>
      <c r="BE28" s="662"/>
      <c r="BF28" s="663"/>
      <c r="BG28" s="664"/>
      <c r="BH28" s="665"/>
      <c r="BI28" s="665"/>
      <c r="BJ28" s="665"/>
      <c r="BK28" s="665"/>
      <c r="BL28" s="665"/>
      <c r="BM28" s="665"/>
      <c r="BN28" s="666"/>
      <c r="BO28" s="691"/>
      <c r="BP28" s="691"/>
      <c r="BQ28" s="691"/>
      <c r="BR28" s="691"/>
      <c r="BS28" s="670"/>
      <c r="BT28" s="665"/>
      <c r="BU28" s="665"/>
      <c r="BV28" s="665"/>
      <c r="BW28" s="665"/>
      <c r="BX28" s="665"/>
      <c r="BY28" s="665"/>
      <c r="BZ28" s="665"/>
      <c r="CA28" s="665"/>
      <c r="CB28" s="708"/>
      <c r="CD28" s="698" t="s">
        <v>303</v>
      </c>
      <c r="CE28" s="699"/>
      <c r="CF28" s="699"/>
      <c r="CG28" s="699"/>
      <c r="CH28" s="699"/>
      <c r="CI28" s="699"/>
      <c r="CJ28" s="699"/>
      <c r="CK28" s="699"/>
      <c r="CL28" s="699"/>
      <c r="CM28" s="699"/>
      <c r="CN28" s="699"/>
      <c r="CO28" s="699"/>
      <c r="CP28" s="699"/>
      <c r="CQ28" s="700"/>
      <c r="CR28" s="664">
        <v>918154</v>
      </c>
      <c r="CS28" s="665"/>
      <c r="CT28" s="665"/>
      <c r="CU28" s="665"/>
      <c r="CV28" s="665"/>
      <c r="CW28" s="665"/>
      <c r="CX28" s="665"/>
      <c r="CY28" s="666"/>
      <c r="CZ28" s="667">
        <v>6.1</v>
      </c>
      <c r="DA28" s="677"/>
      <c r="DB28" s="677"/>
      <c r="DC28" s="678"/>
      <c r="DD28" s="670">
        <v>918154</v>
      </c>
      <c r="DE28" s="665"/>
      <c r="DF28" s="665"/>
      <c r="DG28" s="665"/>
      <c r="DH28" s="665"/>
      <c r="DI28" s="665"/>
      <c r="DJ28" s="665"/>
      <c r="DK28" s="666"/>
      <c r="DL28" s="670">
        <v>918154</v>
      </c>
      <c r="DM28" s="665"/>
      <c r="DN28" s="665"/>
      <c r="DO28" s="665"/>
      <c r="DP28" s="665"/>
      <c r="DQ28" s="665"/>
      <c r="DR28" s="665"/>
      <c r="DS28" s="665"/>
      <c r="DT28" s="665"/>
      <c r="DU28" s="665"/>
      <c r="DV28" s="666"/>
      <c r="DW28" s="667">
        <v>9</v>
      </c>
      <c r="DX28" s="677"/>
      <c r="DY28" s="677"/>
      <c r="DZ28" s="677"/>
      <c r="EA28" s="677"/>
      <c r="EB28" s="677"/>
      <c r="EC28" s="709"/>
    </row>
    <row r="29" spans="2:133" ht="11.25" customHeight="1" x14ac:dyDescent="0.15">
      <c r="B29" s="661" t="s">
        <v>304</v>
      </c>
      <c r="C29" s="662"/>
      <c r="D29" s="662"/>
      <c r="E29" s="662"/>
      <c r="F29" s="662"/>
      <c r="G29" s="662"/>
      <c r="H29" s="662"/>
      <c r="I29" s="662"/>
      <c r="J29" s="662"/>
      <c r="K29" s="662"/>
      <c r="L29" s="662"/>
      <c r="M29" s="662"/>
      <c r="N29" s="662"/>
      <c r="O29" s="662"/>
      <c r="P29" s="662"/>
      <c r="Q29" s="663"/>
      <c r="R29" s="664">
        <v>37923</v>
      </c>
      <c r="S29" s="665"/>
      <c r="T29" s="665"/>
      <c r="U29" s="665"/>
      <c r="V29" s="665"/>
      <c r="W29" s="665"/>
      <c r="X29" s="665"/>
      <c r="Y29" s="666"/>
      <c r="Z29" s="691">
        <v>0.2</v>
      </c>
      <c r="AA29" s="691"/>
      <c r="AB29" s="691"/>
      <c r="AC29" s="691"/>
      <c r="AD29" s="692" t="s">
        <v>127</v>
      </c>
      <c r="AE29" s="692"/>
      <c r="AF29" s="692"/>
      <c r="AG29" s="692"/>
      <c r="AH29" s="692"/>
      <c r="AI29" s="692"/>
      <c r="AJ29" s="692"/>
      <c r="AK29" s="692"/>
      <c r="AL29" s="667" t="s">
        <v>127</v>
      </c>
      <c r="AM29" s="668"/>
      <c r="AN29" s="668"/>
      <c r="AO29" s="693"/>
      <c r="AP29" s="641"/>
      <c r="AQ29" s="642"/>
      <c r="AR29" s="642"/>
      <c r="AS29" s="642"/>
      <c r="AT29" s="642"/>
      <c r="AU29" s="642"/>
      <c r="AV29" s="642"/>
      <c r="AW29" s="642"/>
      <c r="AX29" s="642"/>
      <c r="AY29" s="642"/>
      <c r="AZ29" s="642"/>
      <c r="BA29" s="642"/>
      <c r="BB29" s="642"/>
      <c r="BC29" s="642"/>
      <c r="BD29" s="642"/>
      <c r="BE29" s="642"/>
      <c r="BF29" s="643"/>
      <c r="BG29" s="664"/>
      <c r="BH29" s="665"/>
      <c r="BI29" s="665"/>
      <c r="BJ29" s="665"/>
      <c r="BK29" s="665"/>
      <c r="BL29" s="665"/>
      <c r="BM29" s="665"/>
      <c r="BN29" s="666"/>
      <c r="BO29" s="691"/>
      <c r="BP29" s="691"/>
      <c r="BQ29" s="691"/>
      <c r="BR29" s="691"/>
      <c r="BS29" s="692"/>
      <c r="BT29" s="692"/>
      <c r="BU29" s="692"/>
      <c r="BV29" s="692"/>
      <c r="BW29" s="692"/>
      <c r="BX29" s="692"/>
      <c r="BY29" s="692"/>
      <c r="BZ29" s="692"/>
      <c r="CA29" s="692"/>
      <c r="CB29" s="750"/>
      <c r="CD29" s="751" t="s">
        <v>305</v>
      </c>
      <c r="CE29" s="752"/>
      <c r="CF29" s="698" t="s">
        <v>70</v>
      </c>
      <c r="CG29" s="699"/>
      <c r="CH29" s="699"/>
      <c r="CI29" s="699"/>
      <c r="CJ29" s="699"/>
      <c r="CK29" s="699"/>
      <c r="CL29" s="699"/>
      <c r="CM29" s="699"/>
      <c r="CN29" s="699"/>
      <c r="CO29" s="699"/>
      <c r="CP29" s="699"/>
      <c r="CQ29" s="700"/>
      <c r="CR29" s="664">
        <v>918149</v>
      </c>
      <c r="CS29" s="675"/>
      <c r="CT29" s="675"/>
      <c r="CU29" s="675"/>
      <c r="CV29" s="675"/>
      <c r="CW29" s="675"/>
      <c r="CX29" s="675"/>
      <c r="CY29" s="676"/>
      <c r="CZ29" s="667">
        <v>6.1</v>
      </c>
      <c r="DA29" s="677"/>
      <c r="DB29" s="677"/>
      <c r="DC29" s="678"/>
      <c r="DD29" s="670">
        <v>918149</v>
      </c>
      <c r="DE29" s="675"/>
      <c r="DF29" s="675"/>
      <c r="DG29" s="675"/>
      <c r="DH29" s="675"/>
      <c r="DI29" s="675"/>
      <c r="DJ29" s="675"/>
      <c r="DK29" s="676"/>
      <c r="DL29" s="670">
        <v>918149</v>
      </c>
      <c r="DM29" s="675"/>
      <c r="DN29" s="675"/>
      <c r="DO29" s="675"/>
      <c r="DP29" s="675"/>
      <c r="DQ29" s="675"/>
      <c r="DR29" s="675"/>
      <c r="DS29" s="675"/>
      <c r="DT29" s="675"/>
      <c r="DU29" s="675"/>
      <c r="DV29" s="676"/>
      <c r="DW29" s="667">
        <v>9</v>
      </c>
      <c r="DX29" s="677"/>
      <c r="DY29" s="677"/>
      <c r="DZ29" s="677"/>
      <c r="EA29" s="677"/>
      <c r="EB29" s="677"/>
      <c r="EC29" s="709"/>
    </row>
    <row r="30" spans="2:133" ht="11.25" customHeight="1" x14ac:dyDescent="0.15">
      <c r="B30" s="661" t="s">
        <v>306</v>
      </c>
      <c r="C30" s="662"/>
      <c r="D30" s="662"/>
      <c r="E30" s="662"/>
      <c r="F30" s="662"/>
      <c r="G30" s="662"/>
      <c r="H30" s="662"/>
      <c r="I30" s="662"/>
      <c r="J30" s="662"/>
      <c r="K30" s="662"/>
      <c r="L30" s="662"/>
      <c r="M30" s="662"/>
      <c r="N30" s="662"/>
      <c r="O30" s="662"/>
      <c r="P30" s="662"/>
      <c r="Q30" s="663"/>
      <c r="R30" s="664">
        <v>115788</v>
      </c>
      <c r="S30" s="665"/>
      <c r="T30" s="665"/>
      <c r="U30" s="665"/>
      <c r="V30" s="665"/>
      <c r="W30" s="665"/>
      <c r="X30" s="665"/>
      <c r="Y30" s="666"/>
      <c r="Z30" s="691">
        <v>0.7</v>
      </c>
      <c r="AA30" s="691"/>
      <c r="AB30" s="691"/>
      <c r="AC30" s="691"/>
      <c r="AD30" s="692">
        <v>25229</v>
      </c>
      <c r="AE30" s="692"/>
      <c r="AF30" s="692"/>
      <c r="AG30" s="692"/>
      <c r="AH30" s="692"/>
      <c r="AI30" s="692"/>
      <c r="AJ30" s="692"/>
      <c r="AK30" s="692"/>
      <c r="AL30" s="667">
        <v>0.3</v>
      </c>
      <c r="AM30" s="668"/>
      <c r="AN30" s="668"/>
      <c r="AO30" s="693"/>
      <c r="AP30" s="723" t="s">
        <v>223</v>
      </c>
      <c r="AQ30" s="724"/>
      <c r="AR30" s="724"/>
      <c r="AS30" s="724"/>
      <c r="AT30" s="724"/>
      <c r="AU30" s="724"/>
      <c r="AV30" s="724"/>
      <c r="AW30" s="724"/>
      <c r="AX30" s="724"/>
      <c r="AY30" s="724"/>
      <c r="AZ30" s="724"/>
      <c r="BA30" s="724"/>
      <c r="BB30" s="724"/>
      <c r="BC30" s="724"/>
      <c r="BD30" s="724"/>
      <c r="BE30" s="724"/>
      <c r="BF30" s="725"/>
      <c r="BG30" s="723" t="s">
        <v>307</v>
      </c>
      <c r="BH30" s="748"/>
      <c r="BI30" s="748"/>
      <c r="BJ30" s="748"/>
      <c r="BK30" s="748"/>
      <c r="BL30" s="748"/>
      <c r="BM30" s="748"/>
      <c r="BN30" s="748"/>
      <c r="BO30" s="748"/>
      <c r="BP30" s="748"/>
      <c r="BQ30" s="749"/>
      <c r="BR30" s="723" t="s">
        <v>308</v>
      </c>
      <c r="BS30" s="748"/>
      <c r="BT30" s="748"/>
      <c r="BU30" s="748"/>
      <c r="BV30" s="748"/>
      <c r="BW30" s="748"/>
      <c r="BX30" s="748"/>
      <c r="BY30" s="748"/>
      <c r="BZ30" s="748"/>
      <c r="CA30" s="748"/>
      <c r="CB30" s="749"/>
      <c r="CD30" s="753"/>
      <c r="CE30" s="754"/>
      <c r="CF30" s="698" t="s">
        <v>309</v>
      </c>
      <c r="CG30" s="699"/>
      <c r="CH30" s="699"/>
      <c r="CI30" s="699"/>
      <c r="CJ30" s="699"/>
      <c r="CK30" s="699"/>
      <c r="CL30" s="699"/>
      <c r="CM30" s="699"/>
      <c r="CN30" s="699"/>
      <c r="CO30" s="699"/>
      <c r="CP30" s="699"/>
      <c r="CQ30" s="700"/>
      <c r="CR30" s="664">
        <v>881900</v>
      </c>
      <c r="CS30" s="665"/>
      <c r="CT30" s="665"/>
      <c r="CU30" s="665"/>
      <c r="CV30" s="665"/>
      <c r="CW30" s="665"/>
      <c r="CX30" s="665"/>
      <c r="CY30" s="666"/>
      <c r="CZ30" s="667">
        <v>5.9</v>
      </c>
      <c r="DA30" s="677"/>
      <c r="DB30" s="677"/>
      <c r="DC30" s="678"/>
      <c r="DD30" s="670">
        <v>881900</v>
      </c>
      <c r="DE30" s="665"/>
      <c r="DF30" s="665"/>
      <c r="DG30" s="665"/>
      <c r="DH30" s="665"/>
      <c r="DI30" s="665"/>
      <c r="DJ30" s="665"/>
      <c r="DK30" s="666"/>
      <c r="DL30" s="670">
        <v>881900</v>
      </c>
      <c r="DM30" s="665"/>
      <c r="DN30" s="665"/>
      <c r="DO30" s="665"/>
      <c r="DP30" s="665"/>
      <c r="DQ30" s="665"/>
      <c r="DR30" s="665"/>
      <c r="DS30" s="665"/>
      <c r="DT30" s="665"/>
      <c r="DU30" s="665"/>
      <c r="DV30" s="666"/>
      <c r="DW30" s="667">
        <v>8.6999999999999993</v>
      </c>
      <c r="DX30" s="677"/>
      <c r="DY30" s="677"/>
      <c r="DZ30" s="677"/>
      <c r="EA30" s="677"/>
      <c r="EB30" s="677"/>
      <c r="EC30" s="709"/>
    </row>
    <row r="31" spans="2:133" ht="11.25" customHeight="1" x14ac:dyDescent="0.15">
      <c r="B31" s="661" t="s">
        <v>310</v>
      </c>
      <c r="C31" s="662"/>
      <c r="D31" s="662"/>
      <c r="E31" s="662"/>
      <c r="F31" s="662"/>
      <c r="G31" s="662"/>
      <c r="H31" s="662"/>
      <c r="I31" s="662"/>
      <c r="J31" s="662"/>
      <c r="K31" s="662"/>
      <c r="L31" s="662"/>
      <c r="M31" s="662"/>
      <c r="N31" s="662"/>
      <c r="O31" s="662"/>
      <c r="P31" s="662"/>
      <c r="Q31" s="663"/>
      <c r="R31" s="664">
        <v>71051</v>
      </c>
      <c r="S31" s="665"/>
      <c r="T31" s="665"/>
      <c r="U31" s="665"/>
      <c r="V31" s="665"/>
      <c r="W31" s="665"/>
      <c r="X31" s="665"/>
      <c r="Y31" s="666"/>
      <c r="Z31" s="691">
        <v>0.4</v>
      </c>
      <c r="AA31" s="691"/>
      <c r="AB31" s="691"/>
      <c r="AC31" s="691"/>
      <c r="AD31" s="692" t="s">
        <v>127</v>
      </c>
      <c r="AE31" s="692"/>
      <c r="AF31" s="692"/>
      <c r="AG31" s="692"/>
      <c r="AH31" s="692"/>
      <c r="AI31" s="692"/>
      <c r="AJ31" s="692"/>
      <c r="AK31" s="692"/>
      <c r="AL31" s="667" t="s">
        <v>127</v>
      </c>
      <c r="AM31" s="668"/>
      <c r="AN31" s="668"/>
      <c r="AO31" s="693"/>
      <c r="AP31" s="739" t="s">
        <v>311</v>
      </c>
      <c r="AQ31" s="740"/>
      <c r="AR31" s="740"/>
      <c r="AS31" s="740"/>
      <c r="AT31" s="745" t="s">
        <v>312</v>
      </c>
      <c r="AU31" s="366"/>
      <c r="AV31" s="366"/>
      <c r="AW31" s="366"/>
      <c r="AX31" s="732" t="s">
        <v>186</v>
      </c>
      <c r="AY31" s="733"/>
      <c r="AZ31" s="733"/>
      <c r="BA31" s="733"/>
      <c r="BB31" s="733"/>
      <c r="BC31" s="733"/>
      <c r="BD31" s="733"/>
      <c r="BE31" s="733"/>
      <c r="BF31" s="734"/>
      <c r="BG31" s="735">
        <v>99</v>
      </c>
      <c r="BH31" s="736"/>
      <c r="BI31" s="736"/>
      <c r="BJ31" s="736"/>
      <c r="BK31" s="736"/>
      <c r="BL31" s="736"/>
      <c r="BM31" s="737">
        <v>97.8</v>
      </c>
      <c r="BN31" s="736"/>
      <c r="BO31" s="736"/>
      <c r="BP31" s="736"/>
      <c r="BQ31" s="738"/>
      <c r="BR31" s="735">
        <v>99</v>
      </c>
      <c r="BS31" s="736"/>
      <c r="BT31" s="736"/>
      <c r="BU31" s="736"/>
      <c r="BV31" s="736"/>
      <c r="BW31" s="736"/>
      <c r="BX31" s="737">
        <v>97.9</v>
      </c>
      <c r="BY31" s="736"/>
      <c r="BZ31" s="736"/>
      <c r="CA31" s="736"/>
      <c r="CB31" s="738"/>
      <c r="CD31" s="753"/>
      <c r="CE31" s="754"/>
      <c r="CF31" s="698" t="s">
        <v>313</v>
      </c>
      <c r="CG31" s="699"/>
      <c r="CH31" s="699"/>
      <c r="CI31" s="699"/>
      <c r="CJ31" s="699"/>
      <c r="CK31" s="699"/>
      <c r="CL31" s="699"/>
      <c r="CM31" s="699"/>
      <c r="CN31" s="699"/>
      <c r="CO31" s="699"/>
      <c r="CP31" s="699"/>
      <c r="CQ31" s="700"/>
      <c r="CR31" s="664">
        <v>36249</v>
      </c>
      <c r="CS31" s="675"/>
      <c r="CT31" s="675"/>
      <c r="CU31" s="675"/>
      <c r="CV31" s="675"/>
      <c r="CW31" s="675"/>
      <c r="CX31" s="675"/>
      <c r="CY31" s="676"/>
      <c r="CZ31" s="667">
        <v>0.2</v>
      </c>
      <c r="DA31" s="677"/>
      <c r="DB31" s="677"/>
      <c r="DC31" s="678"/>
      <c r="DD31" s="670">
        <v>36249</v>
      </c>
      <c r="DE31" s="675"/>
      <c r="DF31" s="675"/>
      <c r="DG31" s="675"/>
      <c r="DH31" s="675"/>
      <c r="DI31" s="675"/>
      <c r="DJ31" s="675"/>
      <c r="DK31" s="676"/>
      <c r="DL31" s="670">
        <v>36249</v>
      </c>
      <c r="DM31" s="675"/>
      <c r="DN31" s="675"/>
      <c r="DO31" s="675"/>
      <c r="DP31" s="675"/>
      <c r="DQ31" s="675"/>
      <c r="DR31" s="675"/>
      <c r="DS31" s="675"/>
      <c r="DT31" s="675"/>
      <c r="DU31" s="675"/>
      <c r="DV31" s="676"/>
      <c r="DW31" s="667">
        <v>0.4</v>
      </c>
      <c r="DX31" s="677"/>
      <c r="DY31" s="677"/>
      <c r="DZ31" s="677"/>
      <c r="EA31" s="677"/>
      <c r="EB31" s="677"/>
      <c r="EC31" s="709"/>
    </row>
    <row r="32" spans="2:133" ht="11.25" customHeight="1" x14ac:dyDescent="0.15">
      <c r="B32" s="661" t="s">
        <v>314</v>
      </c>
      <c r="C32" s="662"/>
      <c r="D32" s="662"/>
      <c r="E32" s="662"/>
      <c r="F32" s="662"/>
      <c r="G32" s="662"/>
      <c r="H32" s="662"/>
      <c r="I32" s="662"/>
      <c r="J32" s="662"/>
      <c r="K32" s="662"/>
      <c r="L32" s="662"/>
      <c r="M32" s="662"/>
      <c r="N32" s="662"/>
      <c r="O32" s="662"/>
      <c r="P32" s="662"/>
      <c r="Q32" s="663"/>
      <c r="R32" s="664">
        <v>3101416</v>
      </c>
      <c r="S32" s="665"/>
      <c r="T32" s="665"/>
      <c r="U32" s="665"/>
      <c r="V32" s="665"/>
      <c r="W32" s="665"/>
      <c r="X32" s="665"/>
      <c r="Y32" s="666"/>
      <c r="Z32" s="691">
        <v>19.5</v>
      </c>
      <c r="AA32" s="691"/>
      <c r="AB32" s="691"/>
      <c r="AC32" s="691"/>
      <c r="AD32" s="692" t="s">
        <v>127</v>
      </c>
      <c r="AE32" s="692"/>
      <c r="AF32" s="692"/>
      <c r="AG32" s="692"/>
      <c r="AH32" s="692"/>
      <c r="AI32" s="692"/>
      <c r="AJ32" s="692"/>
      <c r="AK32" s="692"/>
      <c r="AL32" s="667" t="s">
        <v>127</v>
      </c>
      <c r="AM32" s="668"/>
      <c r="AN32" s="668"/>
      <c r="AO32" s="693"/>
      <c r="AP32" s="741"/>
      <c r="AQ32" s="742"/>
      <c r="AR32" s="742"/>
      <c r="AS32" s="742"/>
      <c r="AT32" s="746"/>
      <c r="AU32" s="362" t="s">
        <v>315</v>
      </c>
      <c r="AV32" s="362"/>
      <c r="AW32" s="362"/>
      <c r="AX32" s="661" t="s">
        <v>316</v>
      </c>
      <c r="AY32" s="662"/>
      <c r="AZ32" s="662"/>
      <c r="BA32" s="662"/>
      <c r="BB32" s="662"/>
      <c r="BC32" s="662"/>
      <c r="BD32" s="662"/>
      <c r="BE32" s="662"/>
      <c r="BF32" s="663"/>
      <c r="BG32" s="730">
        <v>98.8</v>
      </c>
      <c r="BH32" s="675"/>
      <c r="BI32" s="675"/>
      <c r="BJ32" s="675"/>
      <c r="BK32" s="675"/>
      <c r="BL32" s="675"/>
      <c r="BM32" s="668">
        <v>97.5</v>
      </c>
      <c r="BN32" s="731"/>
      <c r="BO32" s="731"/>
      <c r="BP32" s="731"/>
      <c r="BQ32" s="707"/>
      <c r="BR32" s="730">
        <v>99.2</v>
      </c>
      <c r="BS32" s="675"/>
      <c r="BT32" s="675"/>
      <c r="BU32" s="675"/>
      <c r="BV32" s="675"/>
      <c r="BW32" s="675"/>
      <c r="BX32" s="668">
        <v>98.1</v>
      </c>
      <c r="BY32" s="731"/>
      <c r="BZ32" s="731"/>
      <c r="CA32" s="731"/>
      <c r="CB32" s="707"/>
      <c r="CD32" s="755"/>
      <c r="CE32" s="756"/>
      <c r="CF32" s="698" t="s">
        <v>317</v>
      </c>
      <c r="CG32" s="699"/>
      <c r="CH32" s="699"/>
      <c r="CI32" s="699"/>
      <c r="CJ32" s="699"/>
      <c r="CK32" s="699"/>
      <c r="CL32" s="699"/>
      <c r="CM32" s="699"/>
      <c r="CN32" s="699"/>
      <c r="CO32" s="699"/>
      <c r="CP32" s="699"/>
      <c r="CQ32" s="700"/>
      <c r="CR32" s="664">
        <v>5</v>
      </c>
      <c r="CS32" s="665"/>
      <c r="CT32" s="665"/>
      <c r="CU32" s="665"/>
      <c r="CV32" s="665"/>
      <c r="CW32" s="665"/>
      <c r="CX32" s="665"/>
      <c r="CY32" s="666"/>
      <c r="CZ32" s="667">
        <v>0</v>
      </c>
      <c r="DA32" s="677"/>
      <c r="DB32" s="677"/>
      <c r="DC32" s="678"/>
      <c r="DD32" s="670">
        <v>5</v>
      </c>
      <c r="DE32" s="665"/>
      <c r="DF32" s="665"/>
      <c r="DG32" s="665"/>
      <c r="DH32" s="665"/>
      <c r="DI32" s="665"/>
      <c r="DJ32" s="665"/>
      <c r="DK32" s="666"/>
      <c r="DL32" s="670">
        <v>5</v>
      </c>
      <c r="DM32" s="665"/>
      <c r="DN32" s="665"/>
      <c r="DO32" s="665"/>
      <c r="DP32" s="665"/>
      <c r="DQ32" s="665"/>
      <c r="DR32" s="665"/>
      <c r="DS32" s="665"/>
      <c r="DT32" s="665"/>
      <c r="DU32" s="665"/>
      <c r="DV32" s="666"/>
      <c r="DW32" s="667">
        <v>0</v>
      </c>
      <c r="DX32" s="677"/>
      <c r="DY32" s="677"/>
      <c r="DZ32" s="677"/>
      <c r="EA32" s="677"/>
      <c r="EB32" s="677"/>
      <c r="EC32" s="709"/>
    </row>
    <row r="33" spans="2:133" ht="11.25" customHeight="1" x14ac:dyDescent="0.15">
      <c r="B33" s="727" t="s">
        <v>318</v>
      </c>
      <c r="C33" s="728"/>
      <c r="D33" s="728"/>
      <c r="E33" s="728"/>
      <c r="F33" s="728"/>
      <c r="G33" s="728"/>
      <c r="H33" s="728"/>
      <c r="I33" s="728"/>
      <c r="J33" s="728"/>
      <c r="K33" s="728"/>
      <c r="L33" s="728"/>
      <c r="M33" s="728"/>
      <c r="N33" s="728"/>
      <c r="O33" s="728"/>
      <c r="P33" s="728"/>
      <c r="Q33" s="729"/>
      <c r="R33" s="664" t="s">
        <v>127</v>
      </c>
      <c r="S33" s="665"/>
      <c r="T33" s="665"/>
      <c r="U33" s="665"/>
      <c r="V33" s="665"/>
      <c r="W33" s="665"/>
      <c r="X33" s="665"/>
      <c r="Y33" s="666"/>
      <c r="Z33" s="691" t="s">
        <v>127</v>
      </c>
      <c r="AA33" s="691"/>
      <c r="AB33" s="691"/>
      <c r="AC33" s="691"/>
      <c r="AD33" s="692" t="s">
        <v>127</v>
      </c>
      <c r="AE33" s="692"/>
      <c r="AF33" s="692"/>
      <c r="AG33" s="692"/>
      <c r="AH33" s="692"/>
      <c r="AI33" s="692"/>
      <c r="AJ33" s="692"/>
      <c r="AK33" s="692"/>
      <c r="AL33" s="667" t="s">
        <v>127</v>
      </c>
      <c r="AM33" s="668"/>
      <c r="AN33" s="668"/>
      <c r="AO33" s="693"/>
      <c r="AP33" s="743"/>
      <c r="AQ33" s="744"/>
      <c r="AR33" s="744"/>
      <c r="AS33" s="744"/>
      <c r="AT33" s="747"/>
      <c r="AU33" s="360"/>
      <c r="AV33" s="360"/>
      <c r="AW33" s="360"/>
      <c r="AX33" s="641" t="s">
        <v>319</v>
      </c>
      <c r="AY33" s="642"/>
      <c r="AZ33" s="642"/>
      <c r="BA33" s="642"/>
      <c r="BB33" s="642"/>
      <c r="BC33" s="642"/>
      <c r="BD33" s="642"/>
      <c r="BE33" s="642"/>
      <c r="BF33" s="643"/>
      <c r="BG33" s="726">
        <v>99.3</v>
      </c>
      <c r="BH33" s="645"/>
      <c r="BI33" s="645"/>
      <c r="BJ33" s="645"/>
      <c r="BK33" s="645"/>
      <c r="BL33" s="645"/>
      <c r="BM33" s="683">
        <v>98</v>
      </c>
      <c r="BN33" s="645"/>
      <c r="BO33" s="645"/>
      <c r="BP33" s="645"/>
      <c r="BQ33" s="694"/>
      <c r="BR33" s="726">
        <v>98.7</v>
      </c>
      <c r="BS33" s="645"/>
      <c r="BT33" s="645"/>
      <c r="BU33" s="645"/>
      <c r="BV33" s="645"/>
      <c r="BW33" s="645"/>
      <c r="BX33" s="683">
        <v>97.8</v>
      </c>
      <c r="BY33" s="645"/>
      <c r="BZ33" s="645"/>
      <c r="CA33" s="645"/>
      <c r="CB33" s="694"/>
      <c r="CD33" s="698" t="s">
        <v>320</v>
      </c>
      <c r="CE33" s="699"/>
      <c r="CF33" s="699"/>
      <c r="CG33" s="699"/>
      <c r="CH33" s="699"/>
      <c r="CI33" s="699"/>
      <c r="CJ33" s="699"/>
      <c r="CK33" s="699"/>
      <c r="CL33" s="699"/>
      <c r="CM33" s="699"/>
      <c r="CN33" s="699"/>
      <c r="CO33" s="699"/>
      <c r="CP33" s="699"/>
      <c r="CQ33" s="700"/>
      <c r="CR33" s="664">
        <v>6291943</v>
      </c>
      <c r="CS33" s="675"/>
      <c r="CT33" s="675"/>
      <c r="CU33" s="675"/>
      <c r="CV33" s="675"/>
      <c r="CW33" s="675"/>
      <c r="CX33" s="675"/>
      <c r="CY33" s="676"/>
      <c r="CZ33" s="667">
        <v>41.9</v>
      </c>
      <c r="DA33" s="677"/>
      <c r="DB33" s="677"/>
      <c r="DC33" s="678"/>
      <c r="DD33" s="670">
        <v>5002120</v>
      </c>
      <c r="DE33" s="675"/>
      <c r="DF33" s="675"/>
      <c r="DG33" s="675"/>
      <c r="DH33" s="675"/>
      <c r="DI33" s="675"/>
      <c r="DJ33" s="675"/>
      <c r="DK33" s="676"/>
      <c r="DL33" s="670">
        <v>3776377</v>
      </c>
      <c r="DM33" s="675"/>
      <c r="DN33" s="675"/>
      <c r="DO33" s="675"/>
      <c r="DP33" s="675"/>
      <c r="DQ33" s="675"/>
      <c r="DR33" s="675"/>
      <c r="DS33" s="675"/>
      <c r="DT33" s="675"/>
      <c r="DU33" s="675"/>
      <c r="DV33" s="676"/>
      <c r="DW33" s="667">
        <v>37.1</v>
      </c>
      <c r="DX33" s="677"/>
      <c r="DY33" s="677"/>
      <c r="DZ33" s="677"/>
      <c r="EA33" s="677"/>
      <c r="EB33" s="677"/>
      <c r="EC33" s="709"/>
    </row>
    <row r="34" spans="2:133" ht="11.25" customHeight="1" x14ac:dyDescent="0.15">
      <c r="B34" s="661" t="s">
        <v>321</v>
      </c>
      <c r="C34" s="662"/>
      <c r="D34" s="662"/>
      <c r="E34" s="662"/>
      <c r="F34" s="662"/>
      <c r="G34" s="662"/>
      <c r="H34" s="662"/>
      <c r="I34" s="662"/>
      <c r="J34" s="662"/>
      <c r="K34" s="662"/>
      <c r="L34" s="662"/>
      <c r="M34" s="662"/>
      <c r="N34" s="662"/>
      <c r="O34" s="662"/>
      <c r="P34" s="662"/>
      <c r="Q34" s="663"/>
      <c r="R34" s="664">
        <v>992723</v>
      </c>
      <c r="S34" s="665"/>
      <c r="T34" s="665"/>
      <c r="U34" s="665"/>
      <c r="V34" s="665"/>
      <c r="W34" s="665"/>
      <c r="X34" s="665"/>
      <c r="Y34" s="666"/>
      <c r="Z34" s="691">
        <v>6.2</v>
      </c>
      <c r="AA34" s="691"/>
      <c r="AB34" s="691"/>
      <c r="AC34" s="691"/>
      <c r="AD34" s="692" t="s">
        <v>127</v>
      </c>
      <c r="AE34" s="692"/>
      <c r="AF34" s="692"/>
      <c r="AG34" s="692"/>
      <c r="AH34" s="692"/>
      <c r="AI34" s="692"/>
      <c r="AJ34" s="692"/>
      <c r="AK34" s="692"/>
      <c r="AL34" s="667" t="s">
        <v>127</v>
      </c>
      <c r="AM34" s="668"/>
      <c r="AN34" s="668"/>
      <c r="AO34" s="693"/>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98" t="s">
        <v>322</v>
      </c>
      <c r="CE34" s="699"/>
      <c r="CF34" s="699"/>
      <c r="CG34" s="699"/>
      <c r="CH34" s="699"/>
      <c r="CI34" s="699"/>
      <c r="CJ34" s="699"/>
      <c r="CK34" s="699"/>
      <c r="CL34" s="699"/>
      <c r="CM34" s="699"/>
      <c r="CN34" s="699"/>
      <c r="CO34" s="699"/>
      <c r="CP34" s="699"/>
      <c r="CQ34" s="700"/>
      <c r="CR34" s="664">
        <v>2625374</v>
      </c>
      <c r="CS34" s="665"/>
      <c r="CT34" s="665"/>
      <c r="CU34" s="665"/>
      <c r="CV34" s="665"/>
      <c r="CW34" s="665"/>
      <c r="CX34" s="665"/>
      <c r="CY34" s="666"/>
      <c r="CZ34" s="667">
        <v>17.5</v>
      </c>
      <c r="DA34" s="677"/>
      <c r="DB34" s="677"/>
      <c r="DC34" s="678"/>
      <c r="DD34" s="670">
        <v>1914390</v>
      </c>
      <c r="DE34" s="665"/>
      <c r="DF34" s="665"/>
      <c r="DG34" s="665"/>
      <c r="DH34" s="665"/>
      <c r="DI34" s="665"/>
      <c r="DJ34" s="665"/>
      <c r="DK34" s="666"/>
      <c r="DL34" s="670">
        <v>1730891</v>
      </c>
      <c r="DM34" s="665"/>
      <c r="DN34" s="665"/>
      <c r="DO34" s="665"/>
      <c r="DP34" s="665"/>
      <c r="DQ34" s="665"/>
      <c r="DR34" s="665"/>
      <c r="DS34" s="665"/>
      <c r="DT34" s="665"/>
      <c r="DU34" s="665"/>
      <c r="DV34" s="666"/>
      <c r="DW34" s="667">
        <v>17</v>
      </c>
      <c r="DX34" s="677"/>
      <c r="DY34" s="677"/>
      <c r="DZ34" s="677"/>
      <c r="EA34" s="677"/>
      <c r="EB34" s="677"/>
      <c r="EC34" s="709"/>
    </row>
    <row r="35" spans="2:133" ht="11.25" customHeight="1" x14ac:dyDescent="0.15">
      <c r="B35" s="661" t="s">
        <v>323</v>
      </c>
      <c r="C35" s="662"/>
      <c r="D35" s="662"/>
      <c r="E35" s="662"/>
      <c r="F35" s="662"/>
      <c r="G35" s="662"/>
      <c r="H35" s="662"/>
      <c r="I35" s="662"/>
      <c r="J35" s="662"/>
      <c r="K35" s="662"/>
      <c r="L35" s="662"/>
      <c r="M35" s="662"/>
      <c r="N35" s="662"/>
      <c r="O35" s="662"/>
      <c r="P35" s="662"/>
      <c r="Q35" s="663"/>
      <c r="R35" s="664">
        <v>9436</v>
      </c>
      <c r="S35" s="665"/>
      <c r="T35" s="665"/>
      <c r="U35" s="665"/>
      <c r="V35" s="665"/>
      <c r="W35" s="665"/>
      <c r="X35" s="665"/>
      <c r="Y35" s="666"/>
      <c r="Z35" s="691">
        <v>0.1</v>
      </c>
      <c r="AA35" s="691"/>
      <c r="AB35" s="691"/>
      <c r="AC35" s="691"/>
      <c r="AD35" s="692">
        <v>4084</v>
      </c>
      <c r="AE35" s="692"/>
      <c r="AF35" s="692"/>
      <c r="AG35" s="692"/>
      <c r="AH35" s="692"/>
      <c r="AI35" s="692"/>
      <c r="AJ35" s="692"/>
      <c r="AK35" s="692"/>
      <c r="AL35" s="667">
        <v>0</v>
      </c>
      <c r="AM35" s="668"/>
      <c r="AN35" s="668"/>
      <c r="AO35" s="693"/>
      <c r="AP35" s="218"/>
      <c r="AQ35" s="723" t="s">
        <v>324</v>
      </c>
      <c r="AR35" s="724"/>
      <c r="AS35" s="724"/>
      <c r="AT35" s="724"/>
      <c r="AU35" s="724"/>
      <c r="AV35" s="724"/>
      <c r="AW35" s="724"/>
      <c r="AX35" s="724"/>
      <c r="AY35" s="724"/>
      <c r="AZ35" s="724"/>
      <c r="BA35" s="724"/>
      <c r="BB35" s="724"/>
      <c r="BC35" s="724"/>
      <c r="BD35" s="724"/>
      <c r="BE35" s="724"/>
      <c r="BF35" s="725"/>
      <c r="BG35" s="723" t="s">
        <v>325</v>
      </c>
      <c r="BH35" s="724"/>
      <c r="BI35" s="724"/>
      <c r="BJ35" s="724"/>
      <c r="BK35" s="724"/>
      <c r="BL35" s="724"/>
      <c r="BM35" s="724"/>
      <c r="BN35" s="724"/>
      <c r="BO35" s="724"/>
      <c r="BP35" s="724"/>
      <c r="BQ35" s="724"/>
      <c r="BR35" s="724"/>
      <c r="BS35" s="724"/>
      <c r="BT35" s="724"/>
      <c r="BU35" s="724"/>
      <c r="BV35" s="724"/>
      <c r="BW35" s="724"/>
      <c r="BX35" s="724"/>
      <c r="BY35" s="724"/>
      <c r="BZ35" s="724"/>
      <c r="CA35" s="724"/>
      <c r="CB35" s="725"/>
      <c r="CD35" s="698" t="s">
        <v>326</v>
      </c>
      <c r="CE35" s="699"/>
      <c r="CF35" s="699"/>
      <c r="CG35" s="699"/>
      <c r="CH35" s="699"/>
      <c r="CI35" s="699"/>
      <c r="CJ35" s="699"/>
      <c r="CK35" s="699"/>
      <c r="CL35" s="699"/>
      <c r="CM35" s="699"/>
      <c r="CN35" s="699"/>
      <c r="CO35" s="699"/>
      <c r="CP35" s="699"/>
      <c r="CQ35" s="700"/>
      <c r="CR35" s="664">
        <v>215267</v>
      </c>
      <c r="CS35" s="675"/>
      <c r="CT35" s="675"/>
      <c r="CU35" s="675"/>
      <c r="CV35" s="675"/>
      <c r="CW35" s="675"/>
      <c r="CX35" s="675"/>
      <c r="CY35" s="676"/>
      <c r="CZ35" s="667">
        <v>1.4</v>
      </c>
      <c r="DA35" s="677"/>
      <c r="DB35" s="677"/>
      <c r="DC35" s="678"/>
      <c r="DD35" s="670">
        <v>192077</v>
      </c>
      <c r="DE35" s="675"/>
      <c r="DF35" s="675"/>
      <c r="DG35" s="675"/>
      <c r="DH35" s="675"/>
      <c r="DI35" s="675"/>
      <c r="DJ35" s="675"/>
      <c r="DK35" s="676"/>
      <c r="DL35" s="670">
        <v>186773</v>
      </c>
      <c r="DM35" s="675"/>
      <c r="DN35" s="675"/>
      <c r="DO35" s="675"/>
      <c r="DP35" s="675"/>
      <c r="DQ35" s="675"/>
      <c r="DR35" s="675"/>
      <c r="DS35" s="675"/>
      <c r="DT35" s="675"/>
      <c r="DU35" s="675"/>
      <c r="DV35" s="676"/>
      <c r="DW35" s="667">
        <v>1.8</v>
      </c>
      <c r="DX35" s="677"/>
      <c r="DY35" s="677"/>
      <c r="DZ35" s="677"/>
      <c r="EA35" s="677"/>
      <c r="EB35" s="677"/>
      <c r="EC35" s="709"/>
    </row>
    <row r="36" spans="2:133" ht="11.25" customHeight="1" x14ac:dyDescent="0.15">
      <c r="B36" s="661" t="s">
        <v>327</v>
      </c>
      <c r="C36" s="662"/>
      <c r="D36" s="662"/>
      <c r="E36" s="662"/>
      <c r="F36" s="662"/>
      <c r="G36" s="662"/>
      <c r="H36" s="662"/>
      <c r="I36" s="662"/>
      <c r="J36" s="662"/>
      <c r="K36" s="662"/>
      <c r="L36" s="662"/>
      <c r="M36" s="662"/>
      <c r="N36" s="662"/>
      <c r="O36" s="662"/>
      <c r="P36" s="662"/>
      <c r="Q36" s="663"/>
      <c r="R36" s="664">
        <v>3264</v>
      </c>
      <c r="S36" s="665"/>
      <c r="T36" s="665"/>
      <c r="U36" s="665"/>
      <c r="V36" s="665"/>
      <c r="W36" s="665"/>
      <c r="X36" s="665"/>
      <c r="Y36" s="666"/>
      <c r="Z36" s="691">
        <v>0</v>
      </c>
      <c r="AA36" s="691"/>
      <c r="AB36" s="691"/>
      <c r="AC36" s="691"/>
      <c r="AD36" s="692" t="s">
        <v>127</v>
      </c>
      <c r="AE36" s="692"/>
      <c r="AF36" s="692"/>
      <c r="AG36" s="692"/>
      <c r="AH36" s="692"/>
      <c r="AI36" s="692"/>
      <c r="AJ36" s="692"/>
      <c r="AK36" s="692"/>
      <c r="AL36" s="667" t="s">
        <v>127</v>
      </c>
      <c r="AM36" s="668"/>
      <c r="AN36" s="668"/>
      <c r="AO36" s="693"/>
      <c r="AP36" s="218"/>
      <c r="AQ36" s="714" t="s">
        <v>328</v>
      </c>
      <c r="AR36" s="715"/>
      <c r="AS36" s="715"/>
      <c r="AT36" s="715"/>
      <c r="AU36" s="715"/>
      <c r="AV36" s="715"/>
      <c r="AW36" s="715"/>
      <c r="AX36" s="715"/>
      <c r="AY36" s="716"/>
      <c r="AZ36" s="717">
        <v>1853717</v>
      </c>
      <c r="BA36" s="718"/>
      <c r="BB36" s="718"/>
      <c r="BC36" s="718"/>
      <c r="BD36" s="718"/>
      <c r="BE36" s="718"/>
      <c r="BF36" s="719"/>
      <c r="BG36" s="720" t="s">
        <v>329</v>
      </c>
      <c r="BH36" s="721"/>
      <c r="BI36" s="721"/>
      <c r="BJ36" s="721"/>
      <c r="BK36" s="721"/>
      <c r="BL36" s="721"/>
      <c r="BM36" s="721"/>
      <c r="BN36" s="721"/>
      <c r="BO36" s="721"/>
      <c r="BP36" s="721"/>
      <c r="BQ36" s="721"/>
      <c r="BR36" s="721"/>
      <c r="BS36" s="721"/>
      <c r="BT36" s="721"/>
      <c r="BU36" s="722"/>
      <c r="BV36" s="717">
        <v>85669</v>
      </c>
      <c r="BW36" s="718"/>
      <c r="BX36" s="718"/>
      <c r="BY36" s="718"/>
      <c r="BZ36" s="718"/>
      <c r="CA36" s="718"/>
      <c r="CB36" s="719"/>
      <c r="CD36" s="698" t="s">
        <v>330</v>
      </c>
      <c r="CE36" s="699"/>
      <c r="CF36" s="699"/>
      <c r="CG36" s="699"/>
      <c r="CH36" s="699"/>
      <c r="CI36" s="699"/>
      <c r="CJ36" s="699"/>
      <c r="CK36" s="699"/>
      <c r="CL36" s="699"/>
      <c r="CM36" s="699"/>
      <c r="CN36" s="699"/>
      <c r="CO36" s="699"/>
      <c r="CP36" s="699"/>
      <c r="CQ36" s="700"/>
      <c r="CR36" s="664">
        <v>1686514</v>
      </c>
      <c r="CS36" s="665"/>
      <c r="CT36" s="665"/>
      <c r="CU36" s="665"/>
      <c r="CV36" s="665"/>
      <c r="CW36" s="665"/>
      <c r="CX36" s="665"/>
      <c r="CY36" s="666"/>
      <c r="CZ36" s="667">
        <v>11.2</v>
      </c>
      <c r="DA36" s="677"/>
      <c r="DB36" s="677"/>
      <c r="DC36" s="678"/>
      <c r="DD36" s="670">
        <v>1352555</v>
      </c>
      <c r="DE36" s="665"/>
      <c r="DF36" s="665"/>
      <c r="DG36" s="665"/>
      <c r="DH36" s="665"/>
      <c r="DI36" s="665"/>
      <c r="DJ36" s="665"/>
      <c r="DK36" s="666"/>
      <c r="DL36" s="670">
        <v>869986</v>
      </c>
      <c r="DM36" s="665"/>
      <c r="DN36" s="665"/>
      <c r="DO36" s="665"/>
      <c r="DP36" s="665"/>
      <c r="DQ36" s="665"/>
      <c r="DR36" s="665"/>
      <c r="DS36" s="665"/>
      <c r="DT36" s="665"/>
      <c r="DU36" s="665"/>
      <c r="DV36" s="666"/>
      <c r="DW36" s="667">
        <v>8.6</v>
      </c>
      <c r="DX36" s="677"/>
      <c r="DY36" s="677"/>
      <c r="DZ36" s="677"/>
      <c r="EA36" s="677"/>
      <c r="EB36" s="677"/>
      <c r="EC36" s="709"/>
    </row>
    <row r="37" spans="2:133" ht="11.25" customHeight="1" x14ac:dyDescent="0.15">
      <c r="B37" s="661" t="s">
        <v>331</v>
      </c>
      <c r="C37" s="662"/>
      <c r="D37" s="662"/>
      <c r="E37" s="662"/>
      <c r="F37" s="662"/>
      <c r="G37" s="662"/>
      <c r="H37" s="662"/>
      <c r="I37" s="662"/>
      <c r="J37" s="662"/>
      <c r="K37" s="662"/>
      <c r="L37" s="662"/>
      <c r="M37" s="662"/>
      <c r="N37" s="662"/>
      <c r="O37" s="662"/>
      <c r="P37" s="662"/>
      <c r="Q37" s="663"/>
      <c r="R37" s="664">
        <v>312988</v>
      </c>
      <c r="S37" s="665"/>
      <c r="T37" s="665"/>
      <c r="U37" s="665"/>
      <c r="V37" s="665"/>
      <c r="W37" s="665"/>
      <c r="X37" s="665"/>
      <c r="Y37" s="666"/>
      <c r="Z37" s="691">
        <v>2</v>
      </c>
      <c r="AA37" s="691"/>
      <c r="AB37" s="691"/>
      <c r="AC37" s="691"/>
      <c r="AD37" s="692" t="s">
        <v>127</v>
      </c>
      <c r="AE37" s="692"/>
      <c r="AF37" s="692"/>
      <c r="AG37" s="692"/>
      <c r="AH37" s="692"/>
      <c r="AI37" s="692"/>
      <c r="AJ37" s="692"/>
      <c r="AK37" s="692"/>
      <c r="AL37" s="667" t="s">
        <v>127</v>
      </c>
      <c r="AM37" s="668"/>
      <c r="AN37" s="668"/>
      <c r="AO37" s="693"/>
      <c r="AQ37" s="704" t="s">
        <v>332</v>
      </c>
      <c r="AR37" s="705"/>
      <c r="AS37" s="705"/>
      <c r="AT37" s="705"/>
      <c r="AU37" s="705"/>
      <c r="AV37" s="705"/>
      <c r="AW37" s="705"/>
      <c r="AX37" s="705"/>
      <c r="AY37" s="706"/>
      <c r="AZ37" s="664">
        <v>570000</v>
      </c>
      <c r="BA37" s="665"/>
      <c r="BB37" s="665"/>
      <c r="BC37" s="665"/>
      <c r="BD37" s="675"/>
      <c r="BE37" s="675"/>
      <c r="BF37" s="707"/>
      <c r="BG37" s="698" t="s">
        <v>333</v>
      </c>
      <c r="BH37" s="699"/>
      <c r="BI37" s="699"/>
      <c r="BJ37" s="699"/>
      <c r="BK37" s="699"/>
      <c r="BL37" s="699"/>
      <c r="BM37" s="699"/>
      <c r="BN37" s="699"/>
      <c r="BO37" s="699"/>
      <c r="BP37" s="699"/>
      <c r="BQ37" s="699"/>
      <c r="BR37" s="699"/>
      <c r="BS37" s="699"/>
      <c r="BT37" s="699"/>
      <c r="BU37" s="700"/>
      <c r="BV37" s="664">
        <v>73948</v>
      </c>
      <c r="BW37" s="665"/>
      <c r="BX37" s="665"/>
      <c r="BY37" s="665"/>
      <c r="BZ37" s="665"/>
      <c r="CA37" s="665"/>
      <c r="CB37" s="708"/>
      <c r="CD37" s="698" t="s">
        <v>334</v>
      </c>
      <c r="CE37" s="699"/>
      <c r="CF37" s="699"/>
      <c r="CG37" s="699"/>
      <c r="CH37" s="699"/>
      <c r="CI37" s="699"/>
      <c r="CJ37" s="699"/>
      <c r="CK37" s="699"/>
      <c r="CL37" s="699"/>
      <c r="CM37" s="699"/>
      <c r="CN37" s="699"/>
      <c r="CO37" s="699"/>
      <c r="CP37" s="699"/>
      <c r="CQ37" s="700"/>
      <c r="CR37" s="664">
        <v>79619</v>
      </c>
      <c r="CS37" s="675"/>
      <c r="CT37" s="675"/>
      <c r="CU37" s="675"/>
      <c r="CV37" s="675"/>
      <c r="CW37" s="675"/>
      <c r="CX37" s="675"/>
      <c r="CY37" s="676"/>
      <c r="CZ37" s="667">
        <v>0.5</v>
      </c>
      <c r="DA37" s="677"/>
      <c r="DB37" s="677"/>
      <c r="DC37" s="678"/>
      <c r="DD37" s="670">
        <v>79619</v>
      </c>
      <c r="DE37" s="675"/>
      <c r="DF37" s="675"/>
      <c r="DG37" s="675"/>
      <c r="DH37" s="675"/>
      <c r="DI37" s="675"/>
      <c r="DJ37" s="675"/>
      <c r="DK37" s="676"/>
      <c r="DL37" s="670">
        <v>73694</v>
      </c>
      <c r="DM37" s="675"/>
      <c r="DN37" s="675"/>
      <c r="DO37" s="675"/>
      <c r="DP37" s="675"/>
      <c r="DQ37" s="675"/>
      <c r="DR37" s="675"/>
      <c r="DS37" s="675"/>
      <c r="DT37" s="675"/>
      <c r="DU37" s="675"/>
      <c r="DV37" s="676"/>
      <c r="DW37" s="667">
        <v>0.7</v>
      </c>
      <c r="DX37" s="677"/>
      <c r="DY37" s="677"/>
      <c r="DZ37" s="677"/>
      <c r="EA37" s="677"/>
      <c r="EB37" s="677"/>
      <c r="EC37" s="709"/>
    </row>
    <row r="38" spans="2:133" ht="11.25" customHeight="1" x14ac:dyDescent="0.15">
      <c r="B38" s="661" t="s">
        <v>335</v>
      </c>
      <c r="C38" s="662"/>
      <c r="D38" s="662"/>
      <c r="E38" s="662"/>
      <c r="F38" s="662"/>
      <c r="G38" s="662"/>
      <c r="H38" s="662"/>
      <c r="I38" s="662"/>
      <c r="J38" s="662"/>
      <c r="K38" s="662"/>
      <c r="L38" s="662"/>
      <c r="M38" s="662"/>
      <c r="N38" s="662"/>
      <c r="O38" s="662"/>
      <c r="P38" s="662"/>
      <c r="Q38" s="663"/>
      <c r="R38" s="664">
        <v>520172</v>
      </c>
      <c r="S38" s="665"/>
      <c r="T38" s="665"/>
      <c r="U38" s="665"/>
      <c r="V38" s="665"/>
      <c r="W38" s="665"/>
      <c r="X38" s="665"/>
      <c r="Y38" s="666"/>
      <c r="Z38" s="691">
        <v>3.3</v>
      </c>
      <c r="AA38" s="691"/>
      <c r="AB38" s="691"/>
      <c r="AC38" s="691"/>
      <c r="AD38" s="692" t="s">
        <v>127</v>
      </c>
      <c r="AE38" s="692"/>
      <c r="AF38" s="692"/>
      <c r="AG38" s="692"/>
      <c r="AH38" s="692"/>
      <c r="AI38" s="692"/>
      <c r="AJ38" s="692"/>
      <c r="AK38" s="692"/>
      <c r="AL38" s="667" t="s">
        <v>127</v>
      </c>
      <c r="AM38" s="668"/>
      <c r="AN38" s="668"/>
      <c r="AO38" s="693"/>
      <c r="AQ38" s="704" t="s">
        <v>336</v>
      </c>
      <c r="AR38" s="705"/>
      <c r="AS38" s="705"/>
      <c r="AT38" s="705"/>
      <c r="AU38" s="705"/>
      <c r="AV38" s="705"/>
      <c r="AW38" s="705"/>
      <c r="AX38" s="705"/>
      <c r="AY38" s="706"/>
      <c r="AZ38" s="664">
        <v>19182</v>
      </c>
      <c r="BA38" s="665"/>
      <c r="BB38" s="665"/>
      <c r="BC38" s="665"/>
      <c r="BD38" s="675"/>
      <c r="BE38" s="675"/>
      <c r="BF38" s="707"/>
      <c r="BG38" s="698" t="s">
        <v>337</v>
      </c>
      <c r="BH38" s="699"/>
      <c r="BI38" s="699"/>
      <c r="BJ38" s="699"/>
      <c r="BK38" s="699"/>
      <c r="BL38" s="699"/>
      <c r="BM38" s="699"/>
      <c r="BN38" s="699"/>
      <c r="BO38" s="699"/>
      <c r="BP38" s="699"/>
      <c r="BQ38" s="699"/>
      <c r="BR38" s="699"/>
      <c r="BS38" s="699"/>
      <c r="BT38" s="699"/>
      <c r="BU38" s="700"/>
      <c r="BV38" s="664">
        <v>4615</v>
      </c>
      <c r="BW38" s="665"/>
      <c r="BX38" s="665"/>
      <c r="BY38" s="665"/>
      <c r="BZ38" s="665"/>
      <c r="CA38" s="665"/>
      <c r="CB38" s="708"/>
      <c r="CD38" s="698" t="s">
        <v>338</v>
      </c>
      <c r="CE38" s="699"/>
      <c r="CF38" s="699"/>
      <c r="CG38" s="699"/>
      <c r="CH38" s="699"/>
      <c r="CI38" s="699"/>
      <c r="CJ38" s="699"/>
      <c r="CK38" s="699"/>
      <c r="CL38" s="699"/>
      <c r="CM38" s="699"/>
      <c r="CN38" s="699"/>
      <c r="CO38" s="699"/>
      <c r="CP38" s="699"/>
      <c r="CQ38" s="700"/>
      <c r="CR38" s="664">
        <v>1264535</v>
      </c>
      <c r="CS38" s="665"/>
      <c r="CT38" s="665"/>
      <c r="CU38" s="665"/>
      <c r="CV38" s="665"/>
      <c r="CW38" s="665"/>
      <c r="CX38" s="665"/>
      <c r="CY38" s="666"/>
      <c r="CZ38" s="667">
        <v>8.4</v>
      </c>
      <c r="DA38" s="677"/>
      <c r="DB38" s="677"/>
      <c r="DC38" s="678"/>
      <c r="DD38" s="670">
        <v>1060580</v>
      </c>
      <c r="DE38" s="665"/>
      <c r="DF38" s="665"/>
      <c r="DG38" s="665"/>
      <c r="DH38" s="665"/>
      <c r="DI38" s="665"/>
      <c r="DJ38" s="665"/>
      <c r="DK38" s="666"/>
      <c r="DL38" s="670">
        <v>988626</v>
      </c>
      <c r="DM38" s="665"/>
      <c r="DN38" s="665"/>
      <c r="DO38" s="665"/>
      <c r="DP38" s="665"/>
      <c r="DQ38" s="665"/>
      <c r="DR38" s="665"/>
      <c r="DS38" s="665"/>
      <c r="DT38" s="665"/>
      <c r="DU38" s="665"/>
      <c r="DV38" s="666"/>
      <c r="DW38" s="667">
        <v>9.6999999999999993</v>
      </c>
      <c r="DX38" s="677"/>
      <c r="DY38" s="677"/>
      <c r="DZ38" s="677"/>
      <c r="EA38" s="677"/>
      <c r="EB38" s="677"/>
      <c r="EC38" s="709"/>
    </row>
    <row r="39" spans="2:133" ht="11.25" customHeight="1" x14ac:dyDescent="0.15">
      <c r="B39" s="661" t="s">
        <v>339</v>
      </c>
      <c r="C39" s="662"/>
      <c r="D39" s="662"/>
      <c r="E39" s="662"/>
      <c r="F39" s="662"/>
      <c r="G39" s="662"/>
      <c r="H39" s="662"/>
      <c r="I39" s="662"/>
      <c r="J39" s="662"/>
      <c r="K39" s="662"/>
      <c r="L39" s="662"/>
      <c r="M39" s="662"/>
      <c r="N39" s="662"/>
      <c r="O39" s="662"/>
      <c r="P39" s="662"/>
      <c r="Q39" s="663"/>
      <c r="R39" s="664">
        <v>178708</v>
      </c>
      <c r="S39" s="665"/>
      <c r="T39" s="665"/>
      <c r="U39" s="665"/>
      <c r="V39" s="665"/>
      <c r="W39" s="665"/>
      <c r="X39" s="665"/>
      <c r="Y39" s="666"/>
      <c r="Z39" s="691">
        <v>1.1000000000000001</v>
      </c>
      <c r="AA39" s="691"/>
      <c r="AB39" s="691"/>
      <c r="AC39" s="691"/>
      <c r="AD39" s="692">
        <v>1576</v>
      </c>
      <c r="AE39" s="692"/>
      <c r="AF39" s="692"/>
      <c r="AG39" s="692"/>
      <c r="AH39" s="692"/>
      <c r="AI39" s="692"/>
      <c r="AJ39" s="692"/>
      <c r="AK39" s="692"/>
      <c r="AL39" s="667">
        <v>0</v>
      </c>
      <c r="AM39" s="668"/>
      <c r="AN39" s="668"/>
      <c r="AO39" s="693"/>
      <c r="AQ39" s="704" t="s">
        <v>340</v>
      </c>
      <c r="AR39" s="705"/>
      <c r="AS39" s="705"/>
      <c r="AT39" s="705"/>
      <c r="AU39" s="705"/>
      <c r="AV39" s="705"/>
      <c r="AW39" s="705"/>
      <c r="AX39" s="705"/>
      <c r="AY39" s="706"/>
      <c r="AZ39" s="664" t="s">
        <v>127</v>
      </c>
      <c r="BA39" s="665"/>
      <c r="BB39" s="665"/>
      <c r="BC39" s="665"/>
      <c r="BD39" s="675"/>
      <c r="BE39" s="675"/>
      <c r="BF39" s="707"/>
      <c r="BG39" s="698" t="s">
        <v>341</v>
      </c>
      <c r="BH39" s="699"/>
      <c r="BI39" s="699"/>
      <c r="BJ39" s="699"/>
      <c r="BK39" s="699"/>
      <c r="BL39" s="699"/>
      <c r="BM39" s="699"/>
      <c r="BN39" s="699"/>
      <c r="BO39" s="699"/>
      <c r="BP39" s="699"/>
      <c r="BQ39" s="699"/>
      <c r="BR39" s="699"/>
      <c r="BS39" s="699"/>
      <c r="BT39" s="699"/>
      <c r="BU39" s="700"/>
      <c r="BV39" s="664">
        <v>7298</v>
      </c>
      <c r="BW39" s="665"/>
      <c r="BX39" s="665"/>
      <c r="BY39" s="665"/>
      <c r="BZ39" s="665"/>
      <c r="CA39" s="665"/>
      <c r="CB39" s="708"/>
      <c r="CD39" s="698" t="s">
        <v>342</v>
      </c>
      <c r="CE39" s="699"/>
      <c r="CF39" s="699"/>
      <c r="CG39" s="699"/>
      <c r="CH39" s="699"/>
      <c r="CI39" s="699"/>
      <c r="CJ39" s="699"/>
      <c r="CK39" s="699"/>
      <c r="CL39" s="699"/>
      <c r="CM39" s="699"/>
      <c r="CN39" s="699"/>
      <c r="CO39" s="699"/>
      <c r="CP39" s="699"/>
      <c r="CQ39" s="700"/>
      <c r="CR39" s="664">
        <v>492088</v>
      </c>
      <c r="CS39" s="675"/>
      <c r="CT39" s="675"/>
      <c r="CU39" s="675"/>
      <c r="CV39" s="675"/>
      <c r="CW39" s="675"/>
      <c r="CX39" s="675"/>
      <c r="CY39" s="676"/>
      <c r="CZ39" s="667">
        <v>3.3</v>
      </c>
      <c r="DA39" s="677"/>
      <c r="DB39" s="677"/>
      <c r="DC39" s="678"/>
      <c r="DD39" s="670">
        <v>482417</v>
      </c>
      <c r="DE39" s="675"/>
      <c r="DF39" s="675"/>
      <c r="DG39" s="675"/>
      <c r="DH39" s="675"/>
      <c r="DI39" s="675"/>
      <c r="DJ39" s="675"/>
      <c r="DK39" s="676"/>
      <c r="DL39" s="670" t="s">
        <v>127</v>
      </c>
      <c r="DM39" s="675"/>
      <c r="DN39" s="675"/>
      <c r="DO39" s="675"/>
      <c r="DP39" s="675"/>
      <c r="DQ39" s="675"/>
      <c r="DR39" s="675"/>
      <c r="DS39" s="675"/>
      <c r="DT39" s="675"/>
      <c r="DU39" s="675"/>
      <c r="DV39" s="676"/>
      <c r="DW39" s="667" t="s">
        <v>127</v>
      </c>
      <c r="DX39" s="677"/>
      <c r="DY39" s="677"/>
      <c r="DZ39" s="677"/>
      <c r="EA39" s="677"/>
      <c r="EB39" s="677"/>
      <c r="EC39" s="709"/>
    </row>
    <row r="40" spans="2:133" ht="11.25" customHeight="1" x14ac:dyDescent="0.15">
      <c r="B40" s="661" t="s">
        <v>343</v>
      </c>
      <c r="C40" s="662"/>
      <c r="D40" s="662"/>
      <c r="E40" s="662"/>
      <c r="F40" s="662"/>
      <c r="G40" s="662"/>
      <c r="H40" s="662"/>
      <c r="I40" s="662"/>
      <c r="J40" s="662"/>
      <c r="K40" s="662"/>
      <c r="L40" s="662"/>
      <c r="M40" s="662"/>
      <c r="N40" s="662"/>
      <c r="O40" s="662"/>
      <c r="P40" s="662"/>
      <c r="Q40" s="663"/>
      <c r="R40" s="664">
        <v>1122191</v>
      </c>
      <c r="S40" s="665"/>
      <c r="T40" s="665"/>
      <c r="U40" s="665"/>
      <c r="V40" s="665"/>
      <c r="W40" s="665"/>
      <c r="X40" s="665"/>
      <c r="Y40" s="666"/>
      <c r="Z40" s="691">
        <v>7.1</v>
      </c>
      <c r="AA40" s="691"/>
      <c r="AB40" s="691"/>
      <c r="AC40" s="691"/>
      <c r="AD40" s="692" t="s">
        <v>127</v>
      </c>
      <c r="AE40" s="692"/>
      <c r="AF40" s="692"/>
      <c r="AG40" s="692"/>
      <c r="AH40" s="692"/>
      <c r="AI40" s="692"/>
      <c r="AJ40" s="692"/>
      <c r="AK40" s="692"/>
      <c r="AL40" s="667" t="s">
        <v>127</v>
      </c>
      <c r="AM40" s="668"/>
      <c r="AN40" s="668"/>
      <c r="AO40" s="693"/>
      <c r="AQ40" s="704" t="s">
        <v>344</v>
      </c>
      <c r="AR40" s="705"/>
      <c r="AS40" s="705"/>
      <c r="AT40" s="705"/>
      <c r="AU40" s="705"/>
      <c r="AV40" s="705"/>
      <c r="AW40" s="705"/>
      <c r="AX40" s="705"/>
      <c r="AY40" s="706"/>
      <c r="AZ40" s="664" t="s">
        <v>127</v>
      </c>
      <c r="BA40" s="665"/>
      <c r="BB40" s="665"/>
      <c r="BC40" s="665"/>
      <c r="BD40" s="675"/>
      <c r="BE40" s="675"/>
      <c r="BF40" s="707"/>
      <c r="BG40" s="710" t="s">
        <v>345</v>
      </c>
      <c r="BH40" s="711"/>
      <c r="BI40" s="711"/>
      <c r="BJ40" s="711"/>
      <c r="BK40" s="711"/>
      <c r="BL40" s="364"/>
      <c r="BM40" s="699" t="s">
        <v>346</v>
      </c>
      <c r="BN40" s="699"/>
      <c r="BO40" s="699"/>
      <c r="BP40" s="699"/>
      <c r="BQ40" s="699"/>
      <c r="BR40" s="699"/>
      <c r="BS40" s="699"/>
      <c r="BT40" s="699"/>
      <c r="BU40" s="700"/>
      <c r="BV40" s="664">
        <v>104</v>
      </c>
      <c r="BW40" s="665"/>
      <c r="BX40" s="665"/>
      <c r="BY40" s="665"/>
      <c r="BZ40" s="665"/>
      <c r="CA40" s="665"/>
      <c r="CB40" s="708"/>
      <c r="CD40" s="698" t="s">
        <v>347</v>
      </c>
      <c r="CE40" s="699"/>
      <c r="CF40" s="699"/>
      <c r="CG40" s="699"/>
      <c r="CH40" s="699"/>
      <c r="CI40" s="699"/>
      <c r="CJ40" s="699"/>
      <c r="CK40" s="699"/>
      <c r="CL40" s="699"/>
      <c r="CM40" s="699"/>
      <c r="CN40" s="699"/>
      <c r="CO40" s="699"/>
      <c r="CP40" s="699"/>
      <c r="CQ40" s="700"/>
      <c r="CR40" s="664">
        <v>8165</v>
      </c>
      <c r="CS40" s="665"/>
      <c r="CT40" s="665"/>
      <c r="CU40" s="665"/>
      <c r="CV40" s="665"/>
      <c r="CW40" s="665"/>
      <c r="CX40" s="665"/>
      <c r="CY40" s="666"/>
      <c r="CZ40" s="667">
        <v>0.1</v>
      </c>
      <c r="DA40" s="677"/>
      <c r="DB40" s="677"/>
      <c r="DC40" s="678"/>
      <c r="DD40" s="670">
        <v>101</v>
      </c>
      <c r="DE40" s="665"/>
      <c r="DF40" s="665"/>
      <c r="DG40" s="665"/>
      <c r="DH40" s="665"/>
      <c r="DI40" s="665"/>
      <c r="DJ40" s="665"/>
      <c r="DK40" s="666"/>
      <c r="DL40" s="670">
        <v>101</v>
      </c>
      <c r="DM40" s="665"/>
      <c r="DN40" s="665"/>
      <c r="DO40" s="665"/>
      <c r="DP40" s="665"/>
      <c r="DQ40" s="665"/>
      <c r="DR40" s="665"/>
      <c r="DS40" s="665"/>
      <c r="DT40" s="665"/>
      <c r="DU40" s="665"/>
      <c r="DV40" s="666"/>
      <c r="DW40" s="667">
        <v>0</v>
      </c>
      <c r="DX40" s="677"/>
      <c r="DY40" s="677"/>
      <c r="DZ40" s="677"/>
      <c r="EA40" s="677"/>
      <c r="EB40" s="677"/>
      <c r="EC40" s="709"/>
    </row>
    <row r="41" spans="2:133" ht="11.25" customHeight="1" x14ac:dyDescent="0.15">
      <c r="B41" s="661" t="s">
        <v>348</v>
      </c>
      <c r="C41" s="662"/>
      <c r="D41" s="662"/>
      <c r="E41" s="662"/>
      <c r="F41" s="662"/>
      <c r="G41" s="662"/>
      <c r="H41" s="662"/>
      <c r="I41" s="662"/>
      <c r="J41" s="662"/>
      <c r="K41" s="662"/>
      <c r="L41" s="662"/>
      <c r="M41" s="662"/>
      <c r="N41" s="662"/>
      <c r="O41" s="662"/>
      <c r="P41" s="662"/>
      <c r="Q41" s="663"/>
      <c r="R41" s="664" t="s">
        <v>127</v>
      </c>
      <c r="S41" s="665"/>
      <c r="T41" s="665"/>
      <c r="U41" s="665"/>
      <c r="V41" s="665"/>
      <c r="W41" s="665"/>
      <c r="X41" s="665"/>
      <c r="Y41" s="666"/>
      <c r="Z41" s="691" t="s">
        <v>127</v>
      </c>
      <c r="AA41" s="691"/>
      <c r="AB41" s="691"/>
      <c r="AC41" s="691"/>
      <c r="AD41" s="692" t="s">
        <v>127</v>
      </c>
      <c r="AE41" s="692"/>
      <c r="AF41" s="692"/>
      <c r="AG41" s="692"/>
      <c r="AH41" s="692"/>
      <c r="AI41" s="692"/>
      <c r="AJ41" s="692"/>
      <c r="AK41" s="692"/>
      <c r="AL41" s="667" t="s">
        <v>127</v>
      </c>
      <c r="AM41" s="668"/>
      <c r="AN41" s="668"/>
      <c r="AO41" s="693"/>
      <c r="AQ41" s="704" t="s">
        <v>349</v>
      </c>
      <c r="AR41" s="705"/>
      <c r="AS41" s="705"/>
      <c r="AT41" s="705"/>
      <c r="AU41" s="705"/>
      <c r="AV41" s="705"/>
      <c r="AW41" s="705"/>
      <c r="AX41" s="705"/>
      <c r="AY41" s="706"/>
      <c r="AZ41" s="664">
        <v>249869</v>
      </c>
      <c r="BA41" s="665"/>
      <c r="BB41" s="665"/>
      <c r="BC41" s="665"/>
      <c r="BD41" s="675"/>
      <c r="BE41" s="675"/>
      <c r="BF41" s="707"/>
      <c r="BG41" s="710"/>
      <c r="BH41" s="711"/>
      <c r="BI41" s="711"/>
      <c r="BJ41" s="711"/>
      <c r="BK41" s="711"/>
      <c r="BL41" s="364"/>
      <c r="BM41" s="699" t="s">
        <v>350</v>
      </c>
      <c r="BN41" s="699"/>
      <c r="BO41" s="699"/>
      <c r="BP41" s="699"/>
      <c r="BQ41" s="699"/>
      <c r="BR41" s="699"/>
      <c r="BS41" s="699"/>
      <c r="BT41" s="699"/>
      <c r="BU41" s="700"/>
      <c r="BV41" s="664" t="s">
        <v>127</v>
      </c>
      <c r="BW41" s="665"/>
      <c r="BX41" s="665"/>
      <c r="BY41" s="665"/>
      <c r="BZ41" s="665"/>
      <c r="CA41" s="665"/>
      <c r="CB41" s="708"/>
      <c r="CD41" s="698" t="s">
        <v>351</v>
      </c>
      <c r="CE41" s="699"/>
      <c r="CF41" s="699"/>
      <c r="CG41" s="699"/>
      <c r="CH41" s="699"/>
      <c r="CI41" s="699"/>
      <c r="CJ41" s="699"/>
      <c r="CK41" s="699"/>
      <c r="CL41" s="699"/>
      <c r="CM41" s="699"/>
      <c r="CN41" s="699"/>
      <c r="CO41" s="699"/>
      <c r="CP41" s="699"/>
      <c r="CQ41" s="700"/>
      <c r="CR41" s="664" t="s">
        <v>127</v>
      </c>
      <c r="CS41" s="675"/>
      <c r="CT41" s="675"/>
      <c r="CU41" s="675"/>
      <c r="CV41" s="675"/>
      <c r="CW41" s="675"/>
      <c r="CX41" s="675"/>
      <c r="CY41" s="676"/>
      <c r="CZ41" s="667" t="s">
        <v>127</v>
      </c>
      <c r="DA41" s="677"/>
      <c r="DB41" s="677"/>
      <c r="DC41" s="678"/>
      <c r="DD41" s="670" t="s">
        <v>127</v>
      </c>
      <c r="DE41" s="675"/>
      <c r="DF41" s="675"/>
      <c r="DG41" s="675"/>
      <c r="DH41" s="675"/>
      <c r="DI41" s="675"/>
      <c r="DJ41" s="675"/>
      <c r="DK41" s="676"/>
      <c r="DL41" s="671"/>
      <c r="DM41" s="672"/>
      <c r="DN41" s="672"/>
      <c r="DO41" s="672"/>
      <c r="DP41" s="672"/>
      <c r="DQ41" s="672"/>
      <c r="DR41" s="672"/>
      <c r="DS41" s="672"/>
      <c r="DT41" s="672"/>
      <c r="DU41" s="672"/>
      <c r="DV41" s="673"/>
      <c r="DW41" s="657"/>
      <c r="DX41" s="658"/>
      <c r="DY41" s="658"/>
      <c r="DZ41" s="658"/>
      <c r="EA41" s="658"/>
      <c r="EB41" s="658"/>
      <c r="EC41" s="659"/>
    </row>
    <row r="42" spans="2:133" ht="11.25" customHeight="1" x14ac:dyDescent="0.15">
      <c r="B42" s="661" t="s">
        <v>352</v>
      </c>
      <c r="C42" s="662"/>
      <c r="D42" s="662"/>
      <c r="E42" s="662"/>
      <c r="F42" s="662"/>
      <c r="G42" s="662"/>
      <c r="H42" s="662"/>
      <c r="I42" s="662"/>
      <c r="J42" s="662"/>
      <c r="K42" s="662"/>
      <c r="L42" s="662"/>
      <c r="M42" s="662"/>
      <c r="N42" s="662"/>
      <c r="O42" s="662"/>
      <c r="P42" s="662"/>
      <c r="Q42" s="663"/>
      <c r="R42" s="664" t="s">
        <v>127</v>
      </c>
      <c r="S42" s="665"/>
      <c r="T42" s="665"/>
      <c r="U42" s="665"/>
      <c r="V42" s="665"/>
      <c r="W42" s="665"/>
      <c r="X42" s="665"/>
      <c r="Y42" s="666"/>
      <c r="Z42" s="691" t="s">
        <v>127</v>
      </c>
      <c r="AA42" s="691"/>
      <c r="AB42" s="691"/>
      <c r="AC42" s="691"/>
      <c r="AD42" s="692" t="s">
        <v>127</v>
      </c>
      <c r="AE42" s="692"/>
      <c r="AF42" s="692"/>
      <c r="AG42" s="692"/>
      <c r="AH42" s="692"/>
      <c r="AI42" s="692"/>
      <c r="AJ42" s="692"/>
      <c r="AK42" s="692"/>
      <c r="AL42" s="667" t="s">
        <v>127</v>
      </c>
      <c r="AM42" s="668"/>
      <c r="AN42" s="668"/>
      <c r="AO42" s="693"/>
      <c r="AQ42" s="701" t="s">
        <v>353</v>
      </c>
      <c r="AR42" s="702"/>
      <c r="AS42" s="702"/>
      <c r="AT42" s="702"/>
      <c r="AU42" s="702"/>
      <c r="AV42" s="702"/>
      <c r="AW42" s="702"/>
      <c r="AX42" s="702"/>
      <c r="AY42" s="703"/>
      <c r="AZ42" s="644">
        <v>1014666</v>
      </c>
      <c r="BA42" s="679"/>
      <c r="BB42" s="679"/>
      <c r="BC42" s="679"/>
      <c r="BD42" s="645"/>
      <c r="BE42" s="645"/>
      <c r="BF42" s="694"/>
      <c r="BG42" s="712"/>
      <c r="BH42" s="713"/>
      <c r="BI42" s="713"/>
      <c r="BJ42" s="713"/>
      <c r="BK42" s="713"/>
      <c r="BL42" s="365"/>
      <c r="BM42" s="695" t="s">
        <v>354</v>
      </c>
      <c r="BN42" s="695"/>
      <c r="BO42" s="695"/>
      <c r="BP42" s="695"/>
      <c r="BQ42" s="695"/>
      <c r="BR42" s="695"/>
      <c r="BS42" s="695"/>
      <c r="BT42" s="695"/>
      <c r="BU42" s="696"/>
      <c r="BV42" s="644">
        <v>334</v>
      </c>
      <c r="BW42" s="679"/>
      <c r="BX42" s="679"/>
      <c r="BY42" s="679"/>
      <c r="BZ42" s="679"/>
      <c r="CA42" s="679"/>
      <c r="CB42" s="697"/>
      <c r="CD42" s="661" t="s">
        <v>355</v>
      </c>
      <c r="CE42" s="662"/>
      <c r="CF42" s="662"/>
      <c r="CG42" s="662"/>
      <c r="CH42" s="662"/>
      <c r="CI42" s="662"/>
      <c r="CJ42" s="662"/>
      <c r="CK42" s="662"/>
      <c r="CL42" s="662"/>
      <c r="CM42" s="662"/>
      <c r="CN42" s="662"/>
      <c r="CO42" s="662"/>
      <c r="CP42" s="662"/>
      <c r="CQ42" s="663"/>
      <c r="CR42" s="664">
        <v>1300617</v>
      </c>
      <c r="CS42" s="675"/>
      <c r="CT42" s="675"/>
      <c r="CU42" s="675"/>
      <c r="CV42" s="675"/>
      <c r="CW42" s="675"/>
      <c r="CX42" s="675"/>
      <c r="CY42" s="676"/>
      <c r="CZ42" s="667">
        <v>8.6999999999999993</v>
      </c>
      <c r="DA42" s="677"/>
      <c r="DB42" s="677"/>
      <c r="DC42" s="678"/>
      <c r="DD42" s="670">
        <v>552512</v>
      </c>
      <c r="DE42" s="675"/>
      <c r="DF42" s="675"/>
      <c r="DG42" s="675"/>
      <c r="DH42" s="675"/>
      <c r="DI42" s="675"/>
      <c r="DJ42" s="675"/>
      <c r="DK42" s="676"/>
      <c r="DL42" s="671"/>
      <c r="DM42" s="672"/>
      <c r="DN42" s="672"/>
      <c r="DO42" s="672"/>
      <c r="DP42" s="672"/>
      <c r="DQ42" s="672"/>
      <c r="DR42" s="672"/>
      <c r="DS42" s="672"/>
      <c r="DT42" s="672"/>
      <c r="DU42" s="672"/>
      <c r="DV42" s="673"/>
      <c r="DW42" s="657"/>
      <c r="DX42" s="658"/>
      <c r="DY42" s="658"/>
      <c r="DZ42" s="658"/>
      <c r="EA42" s="658"/>
      <c r="EB42" s="658"/>
      <c r="EC42" s="659"/>
    </row>
    <row r="43" spans="2:133" ht="11.25" customHeight="1" x14ac:dyDescent="0.15">
      <c r="B43" s="661" t="s">
        <v>356</v>
      </c>
      <c r="C43" s="662"/>
      <c r="D43" s="662"/>
      <c r="E43" s="662"/>
      <c r="F43" s="662"/>
      <c r="G43" s="662"/>
      <c r="H43" s="662"/>
      <c r="I43" s="662"/>
      <c r="J43" s="662"/>
      <c r="K43" s="662"/>
      <c r="L43" s="662"/>
      <c r="M43" s="662"/>
      <c r="N43" s="662"/>
      <c r="O43" s="662"/>
      <c r="P43" s="662"/>
      <c r="Q43" s="663"/>
      <c r="R43" s="664">
        <v>870591</v>
      </c>
      <c r="S43" s="665"/>
      <c r="T43" s="665"/>
      <c r="U43" s="665"/>
      <c r="V43" s="665"/>
      <c r="W43" s="665"/>
      <c r="X43" s="665"/>
      <c r="Y43" s="666"/>
      <c r="Z43" s="691">
        <v>5.5</v>
      </c>
      <c r="AA43" s="691"/>
      <c r="AB43" s="691"/>
      <c r="AC43" s="691"/>
      <c r="AD43" s="692" t="s">
        <v>127</v>
      </c>
      <c r="AE43" s="692"/>
      <c r="AF43" s="692"/>
      <c r="AG43" s="692"/>
      <c r="AH43" s="692"/>
      <c r="AI43" s="692"/>
      <c r="AJ43" s="692"/>
      <c r="AK43" s="692"/>
      <c r="AL43" s="667" t="s">
        <v>127</v>
      </c>
      <c r="AM43" s="668"/>
      <c r="AN43" s="668"/>
      <c r="AO43" s="693"/>
      <c r="BV43" s="219"/>
      <c r="BW43" s="219"/>
      <c r="BX43" s="219"/>
      <c r="BY43" s="219"/>
      <c r="BZ43" s="219"/>
      <c r="CA43" s="219"/>
      <c r="CB43" s="219"/>
      <c r="CD43" s="661" t="s">
        <v>357</v>
      </c>
      <c r="CE43" s="662"/>
      <c r="CF43" s="662"/>
      <c r="CG43" s="662"/>
      <c r="CH43" s="662"/>
      <c r="CI43" s="662"/>
      <c r="CJ43" s="662"/>
      <c r="CK43" s="662"/>
      <c r="CL43" s="662"/>
      <c r="CM43" s="662"/>
      <c r="CN43" s="662"/>
      <c r="CO43" s="662"/>
      <c r="CP43" s="662"/>
      <c r="CQ43" s="663"/>
      <c r="CR43" s="664">
        <v>25886</v>
      </c>
      <c r="CS43" s="675"/>
      <c r="CT43" s="675"/>
      <c r="CU43" s="675"/>
      <c r="CV43" s="675"/>
      <c r="CW43" s="675"/>
      <c r="CX43" s="675"/>
      <c r="CY43" s="676"/>
      <c r="CZ43" s="667">
        <v>0.2</v>
      </c>
      <c r="DA43" s="677"/>
      <c r="DB43" s="677"/>
      <c r="DC43" s="678"/>
      <c r="DD43" s="670">
        <v>25886</v>
      </c>
      <c r="DE43" s="675"/>
      <c r="DF43" s="675"/>
      <c r="DG43" s="675"/>
      <c r="DH43" s="675"/>
      <c r="DI43" s="675"/>
      <c r="DJ43" s="675"/>
      <c r="DK43" s="676"/>
      <c r="DL43" s="671"/>
      <c r="DM43" s="672"/>
      <c r="DN43" s="672"/>
      <c r="DO43" s="672"/>
      <c r="DP43" s="672"/>
      <c r="DQ43" s="672"/>
      <c r="DR43" s="672"/>
      <c r="DS43" s="672"/>
      <c r="DT43" s="672"/>
      <c r="DU43" s="672"/>
      <c r="DV43" s="673"/>
      <c r="DW43" s="657"/>
      <c r="DX43" s="658"/>
      <c r="DY43" s="658"/>
      <c r="DZ43" s="658"/>
      <c r="EA43" s="658"/>
      <c r="EB43" s="658"/>
      <c r="EC43" s="659"/>
    </row>
    <row r="44" spans="2:133" ht="11.25" customHeight="1" x14ac:dyDescent="0.15">
      <c r="B44" s="641" t="s">
        <v>358</v>
      </c>
      <c r="C44" s="642"/>
      <c r="D44" s="642"/>
      <c r="E44" s="642"/>
      <c r="F44" s="642"/>
      <c r="G44" s="642"/>
      <c r="H44" s="642"/>
      <c r="I44" s="642"/>
      <c r="J44" s="642"/>
      <c r="K44" s="642"/>
      <c r="L44" s="642"/>
      <c r="M44" s="642"/>
      <c r="N44" s="642"/>
      <c r="O44" s="642"/>
      <c r="P44" s="642"/>
      <c r="Q44" s="643"/>
      <c r="R44" s="644">
        <v>15908595</v>
      </c>
      <c r="S44" s="679"/>
      <c r="T44" s="679"/>
      <c r="U44" s="679"/>
      <c r="V44" s="679"/>
      <c r="W44" s="679"/>
      <c r="X44" s="679"/>
      <c r="Y44" s="680"/>
      <c r="Z44" s="681">
        <v>100</v>
      </c>
      <c r="AA44" s="681"/>
      <c r="AB44" s="681"/>
      <c r="AC44" s="681"/>
      <c r="AD44" s="682">
        <v>9304170</v>
      </c>
      <c r="AE44" s="682"/>
      <c r="AF44" s="682"/>
      <c r="AG44" s="682"/>
      <c r="AH44" s="682"/>
      <c r="AI44" s="682"/>
      <c r="AJ44" s="682"/>
      <c r="AK44" s="682"/>
      <c r="AL44" s="647">
        <v>100</v>
      </c>
      <c r="AM44" s="683"/>
      <c r="AN44" s="683"/>
      <c r="AO44" s="684"/>
      <c r="CD44" s="685" t="s">
        <v>305</v>
      </c>
      <c r="CE44" s="686"/>
      <c r="CF44" s="661" t="s">
        <v>359</v>
      </c>
      <c r="CG44" s="662"/>
      <c r="CH44" s="662"/>
      <c r="CI44" s="662"/>
      <c r="CJ44" s="662"/>
      <c r="CK44" s="662"/>
      <c r="CL44" s="662"/>
      <c r="CM44" s="662"/>
      <c r="CN44" s="662"/>
      <c r="CO44" s="662"/>
      <c r="CP44" s="662"/>
      <c r="CQ44" s="663"/>
      <c r="CR44" s="664">
        <v>1296911</v>
      </c>
      <c r="CS44" s="665"/>
      <c r="CT44" s="665"/>
      <c r="CU44" s="665"/>
      <c r="CV44" s="665"/>
      <c r="CW44" s="665"/>
      <c r="CX44" s="665"/>
      <c r="CY44" s="666"/>
      <c r="CZ44" s="667">
        <v>8.6</v>
      </c>
      <c r="DA44" s="668"/>
      <c r="DB44" s="668"/>
      <c r="DC44" s="669"/>
      <c r="DD44" s="670">
        <v>548806</v>
      </c>
      <c r="DE44" s="665"/>
      <c r="DF44" s="665"/>
      <c r="DG44" s="665"/>
      <c r="DH44" s="665"/>
      <c r="DI44" s="665"/>
      <c r="DJ44" s="665"/>
      <c r="DK44" s="666"/>
      <c r="DL44" s="671"/>
      <c r="DM44" s="672"/>
      <c r="DN44" s="672"/>
      <c r="DO44" s="672"/>
      <c r="DP44" s="672"/>
      <c r="DQ44" s="672"/>
      <c r="DR44" s="672"/>
      <c r="DS44" s="672"/>
      <c r="DT44" s="672"/>
      <c r="DU44" s="672"/>
      <c r="DV44" s="673"/>
      <c r="DW44" s="657"/>
      <c r="DX44" s="658"/>
      <c r="DY44" s="658"/>
      <c r="DZ44" s="658"/>
      <c r="EA44" s="658"/>
      <c r="EB44" s="658"/>
      <c r="EC44" s="659"/>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87"/>
      <c r="CE45" s="688"/>
      <c r="CF45" s="661" t="s">
        <v>360</v>
      </c>
      <c r="CG45" s="662"/>
      <c r="CH45" s="662"/>
      <c r="CI45" s="662"/>
      <c r="CJ45" s="662"/>
      <c r="CK45" s="662"/>
      <c r="CL45" s="662"/>
      <c r="CM45" s="662"/>
      <c r="CN45" s="662"/>
      <c r="CO45" s="662"/>
      <c r="CP45" s="662"/>
      <c r="CQ45" s="663"/>
      <c r="CR45" s="664">
        <v>451917</v>
      </c>
      <c r="CS45" s="675"/>
      <c r="CT45" s="675"/>
      <c r="CU45" s="675"/>
      <c r="CV45" s="675"/>
      <c r="CW45" s="675"/>
      <c r="CX45" s="675"/>
      <c r="CY45" s="676"/>
      <c r="CZ45" s="667">
        <v>3</v>
      </c>
      <c r="DA45" s="677"/>
      <c r="DB45" s="677"/>
      <c r="DC45" s="678"/>
      <c r="DD45" s="670">
        <v>92886</v>
      </c>
      <c r="DE45" s="675"/>
      <c r="DF45" s="675"/>
      <c r="DG45" s="675"/>
      <c r="DH45" s="675"/>
      <c r="DI45" s="675"/>
      <c r="DJ45" s="675"/>
      <c r="DK45" s="676"/>
      <c r="DL45" s="671"/>
      <c r="DM45" s="672"/>
      <c r="DN45" s="672"/>
      <c r="DO45" s="672"/>
      <c r="DP45" s="672"/>
      <c r="DQ45" s="672"/>
      <c r="DR45" s="672"/>
      <c r="DS45" s="672"/>
      <c r="DT45" s="672"/>
      <c r="DU45" s="672"/>
      <c r="DV45" s="673"/>
      <c r="DW45" s="657"/>
      <c r="DX45" s="658"/>
      <c r="DY45" s="658"/>
      <c r="DZ45" s="658"/>
      <c r="EA45" s="658"/>
      <c r="EB45" s="658"/>
      <c r="EC45" s="659"/>
    </row>
    <row r="46" spans="2:133" ht="11.25" customHeight="1" x14ac:dyDescent="0.15">
      <c r="B46" s="221" t="s">
        <v>361</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87"/>
      <c r="CE46" s="688"/>
      <c r="CF46" s="661" t="s">
        <v>362</v>
      </c>
      <c r="CG46" s="662"/>
      <c r="CH46" s="662"/>
      <c r="CI46" s="662"/>
      <c r="CJ46" s="662"/>
      <c r="CK46" s="662"/>
      <c r="CL46" s="662"/>
      <c r="CM46" s="662"/>
      <c r="CN46" s="662"/>
      <c r="CO46" s="662"/>
      <c r="CP46" s="662"/>
      <c r="CQ46" s="663"/>
      <c r="CR46" s="664">
        <v>809474</v>
      </c>
      <c r="CS46" s="665"/>
      <c r="CT46" s="665"/>
      <c r="CU46" s="665"/>
      <c r="CV46" s="665"/>
      <c r="CW46" s="665"/>
      <c r="CX46" s="665"/>
      <c r="CY46" s="666"/>
      <c r="CZ46" s="667">
        <v>5.4</v>
      </c>
      <c r="DA46" s="668"/>
      <c r="DB46" s="668"/>
      <c r="DC46" s="669"/>
      <c r="DD46" s="670">
        <v>455050</v>
      </c>
      <c r="DE46" s="665"/>
      <c r="DF46" s="665"/>
      <c r="DG46" s="665"/>
      <c r="DH46" s="665"/>
      <c r="DI46" s="665"/>
      <c r="DJ46" s="665"/>
      <c r="DK46" s="666"/>
      <c r="DL46" s="671"/>
      <c r="DM46" s="672"/>
      <c r="DN46" s="672"/>
      <c r="DO46" s="672"/>
      <c r="DP46" s="672"/>
      <c r="DQ46" s="672"/>
      <c r="DR46" s="672"/>
      <c r="DS46" s="672"/>
      <c r="DT46" s="672"/>
      <c r="DU46" s="672"/>
      <c r="DV46" s="673"/>
      <c r="DW46" s="657"/>
      <c r="DX46" s="658"/>
      <c r="DY46" s="658"/>
      <c r="DZ46" s="658"/>
      <c r="EA46" s="658"/>
      <c r="EB46" s="658"/>
      <c r="EC46" s="659"/>
    </row>
    <row r="47" spans="2:133" ht="11.25" customHeight="1" x14ac:dyDescent="0.15">
      <c r="B47" s="674" t="s">
        <v>363</v>
      </c>
      <c r="C47" s="674"/>
      <c r="D47" s="674"/>
      <c r="E47" s="674"/>
      <c r="F47" s="674"/>
      <c r="G47" s="674"/>
      <c r="H47" s="674"/>
      <c r="I47" s="674"/>
      <c r="J47" s="674"/>
      <c r="K47" s="674"/>
      <c r="L47" s="674"/>
      <c r="M47" s="674"/>
      <c r="N47" s="674"/>
      <c r="O47" s="674"/>
      <c r="P47" s="674"/>
      <c r="Q47" s="674"/>
      <c r="R47" s="674"/>
      <c r="S47" s="674"/>
      <c r="T47" s="674"/>
      <c r="U47" s="674"/>
      <c r="V47" s="674"/>
      <c r="W47" s="674"/>
      <c r="X47" s="674"/>
      <c r="Y47" s="674"/>
      <c r="Z47" s="674"/>
      <c r="AA47" s="674"/>
      <c r="AB47" s="674"/>
      <c r="AC47" s="674"/>
      <c r="AD47" s="674"/>
      <c r="AE47" s="674"/>
      <c r="AF47" s="674"/>
      <c r="AG47" s="674"/>
      <c r="AH47" s="674"/>
      <c r="AI47" s="674"/>
      <c r="AJ47" s="674"/>
      <c r="AK47" s="674"/>
      <c r="AL47" s="674"/>
      <c r="AM47" s="674"/>
      <c r="AN47" s="674"/>
      <c r="AO47" s="674"/>
      <c r="AP47" s="674"/>
      <c r="AQ47" s="674"/>
      <c r="AR47" s="674"/>
      <c r="AS47" s="674"/>
      <c r="AT47" s="674"/>
      <c r="AU47" s="674"/>
      <c r="AV47" s="674"/>
      <c r="AW47" s="674"/>
      <c r="AX47" s="674"/>
      <c r="AY47" s="674"/>
      <c r="AZ47" s="674"/>
      <c r="BA47" s="674"/>
      <c r="BB47" s="674"/>
      <c r="BC47" s="674"/>
      <c r="BD47" s="674"/>
      <c r="BE47" s="674"/>
      <c r="BF47" s="674"/>
      <c r="BG47" s="674"/>
      <c r="BH47" s="674"/>
      <c r="BI47" s="674"/>
      <c r="BJ47" s="674"/>
      <c r="BK47" s="674"/>
      <c r="BL47" s="674"/>
      <c r="BM47" s="674"/>
      <c r="BN47" s="674"/>
      <c r="BO47" s="674"/>
      <c r="BP47" s="674"/>
      <c r="BQ47" s="674"/>
      <c r="BR47" s="674"/>
      <c r="BS47" s="674"/>
      <c r="BT47" s="674"/>
      <c r="BU47" s="674"/>
      <c r="BV47" s="674"/>
      <c r="BW47" s="674"/>
      <c r="BX47" s="674"/>
      <c r="BY47" s="674"/>
      <c r="BZ47" s="674"/>
      <c r="CA47" s="674"/>
      <c r="CB47" s="674"/>
      <c r="CD47" s="687"/>
      <c r="CE47" s="688"/>
      <c r="CF47" s="661" t="s">
        <v>364</v>
      </c>
      <c r="CG47" s="662"/>
      <c r="CH47" s="662"/>
      <c r="CI47" s="662"/>
      <c r="CJ47" s="662"/>
      <c r="CK47" s="662"/>
      <c r="CL47" s="662"/>
      <c r="CM47" s="662"/>
      <c r="CN47" s="662"/>
      <c r="CO47" s="662"/>
      <c r="CP47" s="662"/>
      <c r="CQ47" s="663"/>
      <c r="CR47" s="664">
        <v>3706</v>
      </c>
      <c r="CS47" s="675"/>
      <c r="CT47" s="675"/>
      <c r="CU47" s="675"/>
      <c r="CV47" s="675"/>
      <c r="CW47" s="675"/>
      <c r="CX47" s="675"/>
      <c r="CY47" s="676"/>
      <c r="CZ47" s="667">
        <v>0</v>
      </c>
      <c r="DA47" s="677"/>
      <c r="DB47" s="677"/>
      <c r="DC47" s="678"/>
      <c r="DD47" s="670">
        <v>3706</v>
      </c>
      <c r="DE47" s="675"/>
      <c r="DF47" s="675"/>
      <c r="DG47" s="675"/>
      <c r="DH47" s="675"/>
      <c r="DI47" s="675"/>
      <c r="DJ47" s="675"/>
      <c r="DK47" s="676"/>
      <c r="DL47" s="671"/>
      <c r="DM47" s="672"/>
      <c r="DN47" s="672"/>
      <c r="DO47" s="672"/>
      <c r="DP47" s="672"/>
      <c r="DQ47" s="672"/>
      <c r="DR47" s="672"/>
      <c r="DS47" s="672"/>
      <c r="DT47" s="672"/>
      <c r="DU47" s="672"/>
      <c r="DV47" s="673"/>
      <c r="DW47" s="657"/>
      <c r="DX47" s="658"/>
      <c r="DY47" s="658"/>
      <c r="DZ47" s="658"/>
      <c r="EA47" s="658"/>
      <c r="EB47" s="658"/>
      <c r="EC47" s="659"/>
    </row>
    <row r="48" spans="2:133" x14ac:dyDescent="0.15">
      <c r="B48" s="660" t="s">
        <v>365</v>
      </c>
      <c r="C48" s="660"/>
      <c r="D48" s="660"/>
      <c r="E48" s="660"/>
      <c r="F48" s="660"/>
      <c r="G48" s="660"/>
      <c r="H48" s="660"/>
      <c r="I48" s="660"/>
      <c r="J48" s="660"/>
      <c r="K48" s="660"/>
      <c r="L48" s="660"/>
      <c r="M48" s="660"/>
      <c r="N48" s="660"/>
      <c r="O48" s="660"/>
      <c r="P48" s="660"/>
      <c r="Q48" s="660"/>
      <c r="R48" s="660"/>
      <c r="S48" s="660"/>
      <c r="T48" s="660"/>
      <c r="U48" s="660"/>
      <c r="V48" s="660"/>
      <c r="W48" s="660"/>
      <c r="X48" s="660"/>
      <c r="Y48" s="660"/>
      <c r="Z48" s="660"/>
      <c r="AA48" s="660"/>
      <c r="AB48" s="660"/>
      <c r="AC48" s="660"/>
      <c r="AD48" s="660"/>
      <c r="AE48" s="660"/>
      <c r="AF48" s="660"/>
      <c r="AG48" s="660"/>
      <c r="AH48" s="660"/>
      <c r="AI48" s="660"/>
      <c r="AJ48" s="660"/>
      <c r="AK48" s="660"/>
      <c r="AL48" s="660"/>
      <c r="AM48" s="660"/>
      <c r="AN48" s="660"/>
      <c r="AO48" s="660"/>
      <c r="AP48" s="660"/>
      <c r="AQ48" s="660"/>
      <c r="AR48" s="660"/>
      <c r="AS48" s="660"/>
      <c r="AT48" s="660"/>
      <c r="AU48" s="660"/>
      <c r="AV48" s="660"/>
      <c r="AW48" s="660"/>
      <c r="AX48" s="660"/>
      <c r="AY48" s="660"/>
      <c r="AZ48" s="660"/>
      <c r="BA48" s="660"/>
      <c r="BB48" s="660"/>
      <c r="BC48" s="660"/>
      <c r="BD48" s="660"/>
      <c r="BE48" s="660"/>
      <c r="BF48" s="660"/>
      <c r="BG48" s="660"/>
      <c r="BH48" s="660"/>
      <c r="BI48" s="660"/>
      <c r="BJ48" s="660"/>
      <c r="BK48" s="660"/>
      <c r="BL48" s="660"/>
      <c r="BM48" s="660"/>
      <c r="BN48" s="660"/>
      <c r="BO48" s="660"/>
      <c r="BP48" s="660"/>
      <c r="BQ48" s="660"/>
      <c r="BR48" s="660"/>
      <c r="BS48" s="660"/>
      <c r="BT48" s="660"/>
      <c r="BU48" s="660"/>
      <c r="BV48" s="660"/>
      <c r="BW48" s="660"/>
      <c r="BX48" s="660"/>
      <c r="BY48" s="660"/>
      <c r="BZ48" s="660"/>
      <c r="CA48" s="660"/>
      <c r="CB48" s="660"/>
      <c r="CD48" s="689"/>
      <c r="CE48" s="690"/>
      <c r="CF48" s="661" t="s">
        <v>366</v>
      </c>
      <c r="CG48" s="662"/>
      <c r="CH48" s="662"/>
      <c r="CI48" s="662"/>
      <c r="CJ48" s="662"/>
      <c r="CK48" s="662"/>
      <c r="CL48" s="662"/>
      <c r="CM48" s="662"/>
      <c r="CN48" s="662"/>
      <c r="CO48" s="662"/>
      <c r="CP48" s="662"/>
      <c r="CQ48" s="663"/>
      <c r="CR48" s="664" t="s">
        <v>127</v>
      </c>
      <c r="CS48" s="665"/>
      <c r="CT48" s="665"/>
      <c r="CU48" s="665"/>
      <c r="CV48" s="665"/>
      <c r="CW48" s="665"/>
      <c r="CX48" s="665"/>
      <c r="CY48" s="666"/>
      <c r="CZ48" s="667" t="s">
        <v>127</v>
      </c>
      <c r="DA48" s="668"/>
      <c r="DB48" s="668"/>
      <c r="DC48" s="669"/>
      <c r="DD48" s="670" t="s">
        <v>127</v>
      </c>
      <c r="DE48" s="665"/>
      <c r="DF48" s="665"/>
      <c r="DG48" s="665"/>
      <c r="DH48" s="665"/>
      <c r="DI48" s="665"/>
      <c r="DJ48" s="665"/>
      <c r="DK48" s="666"/>
      <c r="DL48" s="671"/>
      <c r="DM48" s="672"/>
      <c r="DN48" s="672"/>
      <c r="DO48" s="672"/>
      <c r="DP48" s="672"/>
      <c r="DQ48" s="672"/>
      <c r="DR48" s="672"/>
      <c r="DS48" s="672"/>
      <c r="DT48" s="672"/>
      <c r="DU48" s="672"/>
      <c r="DV48" s="673"/>
      <c r="DW48" s="657"/>
      <c r="DX48" s="658"/>
      <c r="DY48" s="658"/>
      <c r="DZ48" s="658"/>
      <c r="EA48" s="658"/>
      <c r="EB48" s="658"/>
      <c r="EC48" s="659"/>
    </row>
    <row r="49" spans="2:133" ht="11.25" customHeight="1" x14ac:dyDescent="0.15">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41" t="s">
        <v>367</v>
      </c>
      <c r="CE49" s="642"/>
      <c r="CF49" s="642"/>
      <c r="CG49" s="642"/>
      <c r="CH49" s="642"/>
      <c r="CI49" s="642"/>
      <c r="CJ49" s="642"/>
      <c r="CK49" s="642"/>
      <c r="CL49" s="642"/>
      <c r="CM49" s="642"/>
      <c r="CN49" s="642"/>
      <c r="CO49" s="642"/>
      <c r="CP49" s="642"/>
      <c r="CQ49" s="643"/>
      <c r="CR49" s="644">
        <v>15021848</v>
      </c>
      <c r="CS49" s="645"/>
      <c r="CT49" s="645"/>
      <c r="CU49" s="645"/>
      <c r="CV49" s="645"/>
      <c r="CW49" s="645"/>
      <c r="CX49" s="645"/>
      <c r="CY49" s="646"/>
      <c r="CZ49" s="647">
        <v>100</v>
      </c>
      <c r="DA49" s="648"/>
      <c r="DB49" s="648"/>
      <c r="DC49" s="649"/>
      <c r="DD49" s="650">
        <v>10399285</v>
      </c>
      <c r="DE49" s="645"/>
      <c r="DF49" s="645"/>
      <c r="DG49" s="645"/>
      <c r="DH49" s="645"/>
      <c r="DI49" s="645"/>
      <c r="DJ49" s="645"/>
      <c r="DK49" s="646"/>
      <c r="DL49" s="651"/>
      <c r="DM49" s="652"/>
      <c r="DN49" s="652"/>
      <c r="DO49" s="652"/>
      <c r="DP49" s="652"/>
      <c r="DQ49" s="652"/>
      <c r="DR49" s="652"/>
      <c r="DS49" s="652"/>
      <c r="DT49" s="652"/>
      <c r="DU49" s="652"/>
      <c r="DV49" s="653"/>
      <c r="DW49" s="654"/>
      <c r="DX49" s="655"/>
      <c r="DY49" s="655"/>
      <c r="DZ49" s="655"/>
      <c r="EA49" s="655"/>
      <c r="EB49" s="655"/>
      <c r="EC49" s="656"/>
    </row>
    <row r="50" spans="2:133" hidden="1" x14ac:dyDescent="0.15">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password="C5BB"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1154" t="s">
        <v>368</v>
      </c>
      <c r="B2" s="1154"/>
      <c r="C2" s="1154"/>
      <c r="D2" s="1154"/>
      <c r="E2" s="1154"/>
      <c r="F2" s="1154"/>
      <c r="G2" s="1154"/>
      <c r="H2" s="1154"/>
      <c r="I2" s="1154"/>
      <c r="J2" s="1154"/>
      <c r="K2" s="1154"/>
      <c r="L2" s="1154"/>
      <c r="M2" s="1154"/>
      <c r="N2" s="1154"/>
      <c r="O2" s="1154"/>
      <c r="P2" s="1154"/>
      <c r="Q2" s="1154"/>
      <c r="R2" s="1154"/>
      <c r="S2" s="1154"/>
      <c r="T2" s="1154"/>
      <c r="U2" s="1154"/>
      <c r="V2" s="1154"/>
      <c r="W2" s="1154"/>
      <c r="X2" s="1154"/>
      <c r="Y2" s="1154"/>
      <c r="Z2" s="1154"/>
      <c r="AA2" s="1154"/>
      <c r="AB2" s="1154"/>
      <c r="AC2" s="1154"/>
      <c r="AD2" s="1154"/>
      <c r="AE2" s="1154"/>
      <c r="AF2" s="1154"/>
      <c r="AG2" s="1154"/>
      <c r="AH2" s="1154"/>
      <c r="AI2" s="1154"/>
      <c r="AJ2" s="1154"/>
      <c r="AK2" s="1154"/>
      <c r="AL2" s="1154"/>
      <c r="AM2" s="1154"/>
      <c r="AN2" s="1154"/>
      <c r="AO2" s="1154"/>
      <c r="AP2" s="1154"/>
      <c r="AQ2" s="1154"/>
      <c r="AR2" s="1154"/>
      <c r="AS2" s="1154"/>
      <c r="AT2" s="1154"/>
      <c r="AU2" s="1154"/>
      <c r="AV2" s="1154"/>
      <c r="AW2" s="1154"/>
      <c r="AX2" s="1154"/>
      <c r="AY2" s="1154"/>
      <c r="AZ2" s="1154"/>
      <c r="BA2" s="1154"/>
      <c r="BB2" s="1154"/>
      <c r="BC2" s="1154"/>
      <c r="BD2" s="1154"/>
      <c r="BE2" s="1154"/>
      <c r="BF2" s="1154"/>
      <c r="BG2" s="1154"/>
      <c r="BH2" s="1154"/>
      <c r="BI2" s="1154"/>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55" t="s">
        <v>369</v>
      </c>
      <c r="DK2" s="1156"/>
      <c r="DL2" s="1156"/>
      <c r="DM2" s="1156"/>
      <c r="DN2" s="1156"/>
      <c r="DO2" s="1157"/>
      <c r="DP2" s="224"/>
      <c r="DQ2" s="1155" t="s">
        <v>370</v>
      </c>
      <c r="DR2" s="1156"/>
      <c r="DS2" s="1156"/>
      <c r="DT2" s="1156"/>
      <c r="DU2" s="1156"/>
      <c r="DV2" s="1156"/>
      <c r="DW2" s="1156"/>
      <c r="DX2" s="1156"/>
      <c r="DY2" s="1156"/>
      <c r="DZ2" s="1157"/>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1123" t="s">
        <v>371</v>
      </c>
      <c r="B4" s="1123"/>
      <c r="C4" s="1123"/>
      <c r="D4" s="1123"/>
      <c r="E4" s="1123"/>
      <c r="F4" s="1123"/>
      <c r="G4" s="1123"/>
      <c r="H4" s="1123"/>
      <c r="I4" s="1123"/>
      <c r="J4" s="1123"/>
      <c r="K4" s="1123"/>
      <c r="L4" s="1123"/>
      <c r="M4" s="1123"/>
      <c r="N4" s="1123"/>
      <c r="O4" s="1123"/>
      <c r="P4" s="1123"/>
      <c r="Q4" s="1123"/>
      <c r="R4" s="1123"/>
      <c r="S4" s="1123"/>
      <c r="T4" s="1123"/>
      <c r="U4" s="1123"/>
      <c r="V4" s="1123"/>
      <c r="W4" s="1123"/>
      <c r="X4" s="1123"/>
      <c r="Y4" s="1123"/>
      <c r="Z4" s="1123"/>
      <c r="AA4" s="1123"/>
      <c r="AB4" s="1123"/>
      <c r="AC4" s="1123"/>
      <c r="AD4" s="1123"/>
      <c r="AE4" s="1123"/>
      <c r="AF4" s="1123"/>
      <c r="AG4" s="1123"/>
      <c r="AH4" s="1123"/>
      <c r="AI4" s="1123"/>
      <c r="AJ4" s="1123"/>
      <c r="AK4" s="1123"/>
      <c r="AL4" s="1123"/>
      <c r="AM4" s="1123"/>
      <c r="AN4" s="1123"/>
      <c r="AO4" s="1123"/>
      <c r="AP4" s="1123"/>
      <c r="AQ4" s="1123"/>
      <c r="AR4" s="1123"/>
      <c r="AS4" s="1123"/>
      <c r="AT4" s="1123"/>
      <c r="AU4" s="1123"/>
      <c r="AV4" s="1123"/>
      <c r="AW4" s="1123"/>
      <c r="AX4" s="1123"/>
      <c r="AY4" s="1123"/>
      <c r="AZ4" s="228"/>
      <c r="BA4" s="228"/>
      <c r="BB4" s="228"/>
      <c r="BC4" s="228"/>
      <c r="BD4" s="228"/>
      <c r="BE4" s="229"/>
      <c r="BF4" s="229"/>
      <c r="BG4" s="229"/>
      <c r="BH4" s="229"/>
      <c r="BI4" s="229"/>
      <c r="BJ4" s="229"/>
      <c r="BK4" s="229"/>
      <c r="BL4" s="229"/>
      <c r="BM4" s="229"/>
      <c r="BN4" s="229"/>
      <c r="BO4" s="229"/>
      <c r="BP4" s="229"/>
      <c r="BQ4" s="794" t="s">
        <v>372</v>
      </c>
      <c r="BR4" s="794"/>
      <c r="BS4" s="794"/>
      <c r="BT4" s="794"/>
      <c r="BU4" s="794"/>
      <c r="BV4" s="794"/>
      <c r="BW4" s="794"/>
      <c r="BX4" s="794"/>
      <c r="BY4" s="794"/>
      <c r="BZ4" s="794"/>
      <c r="CA4" s="794"/>
      <c r="CB4" s="794"/>
      <c r="CC4" s="794"/>
      <c r="CD4" s="794"/>
      <c r="CE4" s="794"/>
      <c r="CF4" s="794"/>
      <c r="CG4" s="794"/>
      <c r="CH4" s="794"/>
      <c r="CI4" s="794"/>
      <c r="CJ4" s="794"/>
      <c r="CK4" s="794"/>
      <c r="CL4" s="794"/>
      <c r="CM4" s="794"/>
      <c r="CN4" s="794"/>
      <c r="CO4" s="794"/>
      <c r="CP4" s="794"/>
      <c r="CQ4" s="794"/>
      <c r="CR4" s="794"/>
      <c r="CS4" s="794"/>
      <c r="CT4" s="794"/>
      <c r="CU4" s="794"/>
      <c r="CV4" s="794"/>
      <c r="CW4" s="794"/>
      <c r="CX4" s="794"/>
      <c r="CY4" s="794"/>
      <c r="CZ4" s="794"/>
      <c r="DA4" s="794"/>
      <c r="DB4" s="794"/>
      <c r="DC4" s="794"/>
      <c r="DD4" s="794"/>
      <c r="DE4" s="794"/>
      <c r="DF4" s="794"/>
      <c r="DG4" s="794"/>
      <c r="DH4" s="794"/>
      <c r="DI4" s="794"/>
      <c r="DJ4" s="794"/>
      <c r="DK4" s="794"/>
      <c r="DL4" s="794"/>
      <c r="DM4" s="794"/>
      <c r="DN4" s="794"/>
      <c r="DO4" s="794"/>
      <c r="DP4" s="794"/>
      <c r="DQ4" s="794"/>
      <c r="DR4" s="794"/>
      <c r="DS4" s="794"/>
      <c r="DT4" s="794"/>
      <c r="DU4" s="794"/>
      <c r="DV4" s="794"/>
      <c r="DW4" s="794"/>
      <c r="DX4" s="794"/>
      <c r="DY4" s="794"/>
      <c r="DZ4" s="794"/>
      <c r="EA4" s="230"/>
    </row>
    <row r="5" spans="1:131" s="231" customFormat="1" ht="26.25" customHeight="1" x14ac:dyDescent="0.15">
      <c r="A5" s="1059" t="s">
        <v>373</v>
      </c>
      <c r="B5" s="1060"/>
      <c r="C5" s="1060"/>
      <c r="D5" s="1060"/>
      <c r="E5" s="1060"/>
      <c r="F5" s="1060"/>
      <c r="G5" s="1060"/>
      <c r="H5" s="1060"/>
      <c r="I5" s="1060"/>
      <c r="J5" s="1060"/>
      <c r="K5" s="1060"/>
      <c r="L5" s="1060"/>
      <c r="M5" s="1060"/>
      <c r="N5" s="1060"/>
      <c r="O5" s="1060"/>
      <c r="P5" s="1061"/>
      <c r="Q5" s="1065" t="s">
        <v>374</v>
      </c>
      <c r="R5" s="1066"/>
      <c r="S5" s="1066"/>
      <c r="T5" s="1066"/>
      <c r="U5" s="1067"/>
      <c r="V5" s="1065" t="s">
        <v>375</v>
      </c>
      <c r="W5" s="1066"/>
      <c r="X5" s="1066"/>
      <c r="Y5" s="1066"/>
      <c r="Z5" s="1067"/>
      <c r="AA5" s="1065" t="s">
        <v>376</v>
      </c>
      <c r="AB5" s="1066"/>
      <c r="AC5" s="1066"/>
      <c r="AD5" s="1066"/>
      <c r="AE5" s="1066"/>
      <c r="AF5" s="1158" t="s">
        <v>377</v>
      </c>
      <c r="AG5" s="1066"/>
      <c r="AH5" s="1066"/>
      <c r="AI5" s="1066"/>
      <c r="AJ5" s="1079"/>
      <c r="AK5" s="1066" t="s">
        <v>378</v>
      </c>
      <c r="AL5" s="1066"/>
      <c r="AM5" s="1066"/>
      <c r="AN5" s="1066"/>
      <c r="AO5" s="1067"/>
      <c r="AP5" s="1065" t="s">
        <v>379</v>
      </c>
      <c r="AQ5" s="1066"/>
      <c r="AR5" s="1066"/>
      <c r="AS5" s="1066"/>
      <c r="AT5" s="1067"/>
      <c r="AU5" s="1065" t="s">
        <v>380</v>
      </c>
      <c r="AV5" s="1066"/>
      <c r="AW5" s="1066"/>
      <c r="AX5" s="1066"/>
      <c r="AY5" s="1079"/>
      <c r="AZ5" s="228"/>
      <c r="BA5" s="228"/>
      <c r="BB5" s="228"/>
      <c r="BC5" s="228"/>
      <c r="BD5" s="228"/>
      <c r="BE5" s="229"/>
      <c r="BF5" s="229"/>
      <c r="BG5" s="229"/>
      <c r="BH5" s="229"/>
      <c r="BI5" s="229"/>
      <c r="BJ5" s="229"/>
      <c r="BK5" s="229"/>
      <c r="BL5" s="229"/>
      <c r="BM5" s="229"/>
      <c r="BN5" s="229"/>
      <c r="BO5" s="229"/>
      <c r="BP5" s="229"/>
      <c r="BQ5" s="1059" t="s">
        <v>381</v>
      </c>
      <c r="BR5" s="1060"/>
      <c r="BS5" s="1060"/>
      <c r="BT5" s="1060"/>
      <c r="BU5" s="1060"/>
      <c r="BV5" s="1060"/>
      <c r="BW5" s="1060"/>
      <c r="BX5" s="1060"/>
      <c r="BY5" s="1060"/>
      <c r="BZ5" s="1060"/>
      <c r="CA5" s="1060"/>
      <c r="CB5" s="1060"/>
      <c r="CC5" s="1060"/>
      <c r="CD5" s="1060"/>
      <c r="CE5" s="1060"/>
      <c r="CF5" s="1060"/>
      <c r="CG5" s="1061"/>
      <c r="CH5" s="1065" t="s">
        <v>382</v>
      </c>
      <c r="CI5" s="1066"/>
      <c r="CJ5" s="1066"/>
      <c r="CK5" s="1066"/>
      <c r="CL5" s="1067"/>
      <c r="CM5" s="1065" t="s">
        <v>383</v>
      </c>
      <c r="CN5" s="1066"/>
      <c r="CO5" s="1066"/>
      <c r="CP5" s="1066"/>
      <c r="CQ5" s="1067"/>
      <c r="CR5" s="1065" t="s">
        <v>384</v>
      </c>
      <c r="CS5" s="1066"/>
      <c r="CT5" s="1066"/>
      <c r="CU5" s="1066"/>
      <c r="CV5" s="1067"/>
      <c r="CW5" s="1065" t="s">
        <v>385</v>
      </c>
      <c r="CX5" s="1066"/>
      <c r="CY5" s="1066"/>
      <c r="CZ5" s="1066"/>
      <c r="DA5" s="1067"/>
      <c r="DB5" s="1065" t="s">
        <v>386</v>
      </c>
      <c r="DC5" s="1066"/>
      <c r="DD5" s="1066"/>
      <c r="DE5" s="1066"/>
      <c r="DF5" s="1067"/>
      <c r="DG5" s="1148" t="s">
        <v>387</v>
      </c>
      <c r="DH5" s="1149"/>
      <c r="DI5" s="1149"/>
      <c r="DJ5" s="1149"/>
      <c r="DK5" s="1150"/>
      <c r="DL5" s="1148" t="s">
        <v>388</v>
      </c>
      <c r="DM5" s="1149"/>
      <c r="DN5" s="1149"/>
      <c r="DO5" s="1149"/>
      <c r="DP5" s="1150"/>
      <c r="DQ5" s="1065" t="s">
        <v>389</v>
      </c>
      <c r="DR5" s="1066"/>
      <c r="DS5" s="1066"/>
      <c r="DT5" s="1066"/>
      <c r="DU5" s="1067"/>
      <c r="DV5" s="1065" t="s">
        <v>380</v>
      </c>
      <c r="DW5" s="1066"/>
      <c r="DX5" s="1066"/>
      <c r="DY5" s="1066"/>
      <c r="DZ5" s="1079"/>
      <c r="EA5" s="230"/>
    </row>
    <row r="6" spans="1:131" s="231" customFormat="1" ht="26.25" customHeight="1" thickBot="1" x14ac:dyDescent="0.2">
      <c r="A6" s="1062"/>
      <c r="B6" s="1063"/>
      <c r="C6" s="1063"/>
      <c r="D6" s="1063"/>
      <c r="E6" s="1063"/>
      <c r="F6" s="1063"/>
      <c r="G6" s="1063"/>
      <c r="H6" s="1063"/>
      <c r="I6" s="1063"/>
      <c r="J6" s="1063"/>
      <c r="K6" s="1063"/>
      <c r="L6" s="1063"/>
      <c r="M6" s="1063"/>
      <c r="N6" s="1063"/>
      <c r="O6" s="1063"/>
      <c r="P6" s="1064"/>
      <c r="Q6" s="1068"/>
      <c r="R6" s="1069"/>
      <c r="S6" s="1069"/>
      <c r="T6" s="1069"/>
      <c r="U6" s="1070"/>
      <c r="V6" s="1068"/>
      <c r="W6" s="1069"/>
      <c r="X6" s="1069"/>
      <c r="Y6" s="1069"/>
      <c r="Z6" s="1070"/>
      <c r="AA6" s="1068"/>
      <c r="AB6" s="1069"/>
      <c r="AC6" s="1069"/>
      <c r="AD6" s="1069"/>
      <c r="AE6" s="1069"/>
      <c r="AF6" s="1159"/>
      <c r="AG6" s="1069"/>
      <c r="AH6" s="1069"/>
      <c r="AI6" s="1069"/>
      <c r="AJ6" s="1080"/>
      <c r="AK6" s="1069"/>
      <c r="AL6" s="1069"/>
      <c r="AM6" s="1069"/>
      <c r="AN6" s="1069"/>
      <c r="AO6" s="1070"/>
      <c r="AP6" s="1068"/>
      <c r="AQ6" s="1069"/>
      <c r="AR6" s="1069"/>
      <c r="AS6" s="1069"/>
      <c r="AT6" s="1070"/>
      <c r="AU6" s="1068"/>
      <c r="AV6" s="1069"/>
      <c r="AW6" s="1069"/>
      <c r="AX6" s="1069"/>
      <c r="AY6" s="1080"/>
      <c r="AZ6" s="228"/>
      <c r="BA6" s="228"/>
      <c r="BB6" s="228"/>
      <c r="BC6" s="228"/>
      <c r="BD6" s="228"/>
      <c r="BE6" s="229"/>
      <c r="BF6" s="229"/>
      <c r="BG6" s="229"/>
      <c r="BH6" s="229"/>
      <c r="BI6" s="229"/>
      <c r="BJ6" s="229"/>
      <c r="BK6" s="229"/>
      <c r="BL6" s="229"/>
      <c r="BM6" s="229"/>
      <c r="BN6" s="229"/>
      <c r="BO6" s="229"/>
      <c r="BP6" s="229"/>
      <c r="BQ6" s="1062"/>
      <c r="BR6" s="1063"/>
      <c r="BS6" s="1063"/>
      <c r="BT6" s="1063"/>
      <c r="BU6" s="1063"/>
      <c r="BV6" s="1063"/>
      <c r="BW6" s="1063"/>
      <c r="BX6" s="1063"/>
      <c r="BY6" s="1063"/>
      <c r="BZ6" s="1063"/>
      <c r="CA6" s="1063"/>
      <c r="CB6" s="1063"/>
      <c r="CC6" s="1063"/>
      <c r="CD6" s="1063"/>
      <c r="CE6" s="1063"/>
      <c r="CF6" s="1063"/>
      <c r="CG6" s="1064"/>
      <c r="CH6" s="1068"/>
      <c r="CI6" s="1069"/>
      <c r="CJ6" s="1069"/>
      <c r="CK6" s="1069"/>
      <c r="CL6" s="1070"/>
      <c r="CM6" s="1068"/>
      <c r="CN6" s="1069"/>
      <c r="CO6" s="1069"/>
      <c r="CP6" s="1069"/>
      <c r="CQ6" s="1070"/>
      <c r="CR6" s="1068"/>
      <c r="CS6" s="1069"/>
      <c r="CT6" s="1069"/>
      <c r="CU6" s="1069"/>
      <c r="CV6" s="1070"/>
      <c r="CW6" s="1068"/>
      <c r="CX6" s="1069"/>
      <c r="CY6" s="1069"/>
      <c r="CZ6" s="1069"/>
      <c r="DA6" s="1070"/>
      <c r="DB6" s="1068"/>
      <c r="DC6" s="1069"/>
      <c r="DD6" s="1069"/>
      <c r="DE6" s="1069"/>
      <c r="DF6" s="1070"/>
      <c r="DG6" s="1151"/>
      <c r="DH6" s="1152"/>
      <c r="DI6" s="1152"/>
      <c r="DJ6" s="1152"/>
      <c r="DK6" s="1153"/>
      <c r="DL6" s="1151"/>
      <c r="DM6" s="1152"/>
      <c r="DN6" s="1152"/>
      <c r="DO6" s="1152"/>
      <c r="DP6" s="1153"/>
      <c r="DQ6" s="1068"/>
      <c r="DR6" s="1069"/>
      <c r="DS6" s="1069"/>
      <c r="DT6" s="1069"/>
      <c r="DU6" s="1070"/>
      <c r="DV6" s="1068"/>
      <c r="DW6" s="1069"/>
      <c r="DX6" s="1069"/>
      <c r="DY6" s="1069"/>
      <c r="DZ6" s="1080"/>
      <c r="EA6" s="230"/>
    </row>
    <row r="7" spans="1:131" s="231" customFormat="1" ht="26.25" customHeight="1" thickTop="1" x14ac:dyDescent="0.15">
      <c r="A7" s="232">
        <v>1</v>
      </c>
      <c r="B7" s="1111" t="s">
        <v>390</v>
      </c>
      <c r="C7" s="1112"/>
      <c r="D7" s="1112"/>
      <c r="E7" s="1112"/>
      <c r="F7" s="1112"/>
      <c r="G7" s="1112"/>
      <c r="H7" s="1112"/>
      <c r="I7" s="1112"/>
      <c r="J7" s="1112"/>
      <c r="K7" s="1112"/>
      <c r="L7" s="1112"/>
      <c r="M7" s="1112"/>
      <c r="N7" s="1112"/>
      <c r="O7" s="1112"/>
      <c r="P7" s="1113"/>
      <c r="Q7" s="1166">
        <v>15909</v>
      </c>
      <c r="R7" s="1167"/>
      <c r="S7" s="1167"/>
      <c r="T7" s="1167"/>
      <c r="U7" s="1167"/>
      <c r="V7" s="1167">
        <v>15022</v>
      </c>
      <c r="W7" s="1167"/>
      <c r="X7" s="1167"/>
      <c r="Y7" s="1167"/>
      <c r="Z7" s="1167"/>
      <c r="AA7" s="1167">
        <v>887</v>
      </c>
      <c r="AB7" s="1167"/>
      <c r="AC7" s="1167"/>
      <c r="AD7" s="1167"/>
      <c r="AE7" s="1168"/>
      <c r="AF7" s="1169">
        <v>869</v>
      </c>
      <c r="AG7" s="1170"/>
      <c r="AH7" s="1170"/>
      <c r="AI7" s="1170"/>
      <c r="AJ7" s="1171"/>
      <c r="AK7" s="1172">
        <v>313</v>
      </c>
      <c r="AL7" s="1173"/>
      <c r="AM7" s="1173"/>
      <c r="AN7" s="1173"/>
      <c r="AO7" s="1173"/>
      <c r="AP7" s="1173">
        <v>10774</v>
      </c>
      <c r="AQ7" s="1173"/>
      <c r="AR7" s="1173"/>
      <c r="AS7" s="1173"/>
      <c r="AT7" s="1173"/>
      <c r="AU7" s="1174"/>
      <c r="AV7" s="1174"/>
      <c r="AW7" s="1174"/>
      <c r="AX7" s="1174"/>
      <c r="AY7" s="1175"/>
      <c r="AZ7" s="228"/>
      <c r="BA7" s="228"/>
      <c r="BB7" s="228"/>
      <c r="BC7" s="228"/>
      <c r="BD7" s="228"/>
      <c r="BE7" s="229"/>
      <c r="BF7" s="229"/>
      <c r="BG7" s="229"/>
      <c r="BH7" s="229"/>
      <c r="BI7" s="229"/>
      <c r="BJ7" s="229"/>
      <c r="BK7" s="229"/>
      <c r="BL7" s="229"/>
      <c r="BM7" s="229"/>
      <c r="BN7" s="229"/>
      <c r="BO7" s="229"/>
      <c r="BP7" s="229"/>
      <c r="BQ7" s="232">
        <v>1</v>
      </c>
      <c r="BR7" s="233"/>
      <c r="BS7" s="1163"/>
      <c r="BT7" s="1164"/>
      <c r="BU7" s="1164"/>
      <c r="BV7" s="1164"/>
      <c r="BW7" s="1164"/>
      <c r="BX7" s="1164"/>
      <c r="BY7" s="1164"/>
      <c r="BZ7" s="1164"/>
      <c r="CA7" s="1164"/>
      <c r="CB7" s="1164"/>
      <c r="CC7" s="1164"/>
      <c r="CD7" s="1164"/>
      <c r="CE7" s="1164"/>
      <c r="CF7" s="1164"/>
      <c r="CG7" s="1176"/>
      <c r="CH7" s="1160"/>
      <c r="CI7" s="1161"/>
      <c r="CJ7" s="1161"/>
      <c r="CK7" s="1161"/>
      <c r="CL7" s="1162"/>
      <c r="CM7" s="1160"/>
      <c r="CN7" s="1161"/>
      <c r="CO7" s="1161"/>
      <c r="CP7" s="1161"/>
      <c r="CQ7" s="1162"/>
      <c r="CR7" s="1160"/>
      <c r="CS7" s="1161"/>
      <c r="CT7" s="1161"/>
      <c r="CU7" s="1161"/>
      <c r="CV7" s="1162"/>
      <c r="CW7" s="1160"/>
      <c r="CX7" s="1161"/>
      <c r="CY7" s="1161"/>
      <c r="CZ7" s="1161"/>
      <c r="DA7" s="1162"/>
      <c r="DB7" s="1160"/>
      <c r="DC7" s="1161"/>
      <c r="DD7" s="1161"/>
      <c r="DE7" s="1161"/>
      <c r="DF7" s="1162"/>
      <c r="DG7" s="1160"/>
      <c r="DH7" s="1161"/>
      <c r="DI7" s="1161"/>
      <c r="DJ7" s="1161"/>
      <c r="DK7" s="1162"/>
      <c r="DL7" s="1160"/>
      <c r="DM7" s="1161"/>
      <c r="DN7" s="1161"/>
      <c r="DO7" s="1161"/>
      <c r="DP7" s="1162"/>
      <c r="DQ7" s="1160"/>
      <c r="DR7" s="1161"/>
      <c r="DS7" s="1161"/>
      <c r="DT7" s="1161"/>
      <c r="DU7" s="1162"/>
      <c r="DV7" s="1163"/>
      <c r="DW7" s="1164"/>
      <c r="DX7" s="1164"/>
      <c r="DY7" s="1164"/>
      <c r="DZ7" s="1165"/>
      <c r="EA7" s="230"/>
    </row>
    <row r="8" spans="1:131" s="231" customFormat="1" ht="26.25" customHeight="1" x14ac:dyDescent="0.15">
      <c r="A8" s="234">
        <v>2</v>
      </c>
      <c r="B8" s="1094" t="s">
        <v>391</v>
      </c>
      <c r="C8" s="1095"/>
      <c r="D8" s="1095"/>
      <c r="E8" s="1095"/>
      <c r="F8" s="1095"/>
      <c r="G8" s="1095"/>
      <c r="H8" s="1095"/>
      <c r="I8" s="1095"/>
      <c r="J8" s="1095"/>
      <c r="K8" s="1095"/>
      <c r="L8" s="1095"/>
      <c r="M8" s="1095"/>
      <c r="N8" s="1095"/>
      <c r="O8" s="1095"/>
      <c r="P8" s="1096"/>
      <c r="Q8" s="1102">
        <v>1</v>
      </c>
      <c r="R8" s="1103"/>
      <c r="S8" s="1103"/>
      <c r="T8" s="1103"/>
      <c r="U8" s="1103"/>
      <c r="V8" s="1103">
        <v>0</v>
      </c>
      <c r="W8" s="1103"/>
      <c r="X8" s="1103"/>
      <c r="Y8" s="1103"/>
      <c r="Z8" s="1103"/>
      <c r="AA8" s="1103">
        <v>0</v>
      </c>
      <c r="AB8" s="1103"/>
      <c r="AC8" s="1103"/>
      <c r="AD8" s="1103"/>
      <c r="AE8" s="1104"/>
      <c r="AF8" s="1099">
        <v>0</v>
      </c>
      <c r="AG8" s="1100"/>
      <c r="AH8" s="1100"/>
      <c r="AI8" s="1100"/>
      <c r="AJ8" s="1101"/>
      <c r="AK8" s="1144">
        <v>0</v>
      </c>
      <c r="AL8" s="1145"/>
      <c r="AM8" s="1145"/>
      <c r="AN8" s="1145"/>
      <c r="AO8" s="1145"/>
      <c r="AP8" s="1145" t="s">
        <v>572</v>
      </c>
      <c r="AQ8" s="1145"/>
      <c r="AR8" s="1145"/>
      <c r="AS8" s="1145"/>
      <c r="AT8" s="1145"/>
      <c r="AU8" s="1146"/>
      <c r="AV8" s="1146"/>
      <c r="AW8" s="1146"/>
      <c r="AX8" s="1146"/>
      <c r="AY8" s="1147"/>
      <c r="AZ8" s="228"/>
      <c r="BA8" s="228"/>
      <c r="BB8" s="228"/>
      <c r="BC8" s="228"/>
      <c r="BD8" s="228"/>
      <c r="BE8" s="229"/>
      <c r="BF8" s="229"/>
      <c r="BG8" s="229"/>
      <c r="BH8" s="229"/>
      <c r="BI8" s="229"/>
      <c r="BJ8" s="229"/>
      <c r="BK8" s="229"/>
      <c r="BL8" s="229"/>
      <c r="BM8" s="229"/>
      <c r="BN8" s="229"/>
      <c r="BO8" s="229"/>
      <c r="BP8" s="229"/>
      <c r="BQ8" s="234">
        <v>2</v>
      </c>
      <c r="BR8" s="235"/>
      <c r="BS8" s="1056"/>
      <c r="BT8" s="1057"/>
      <c r="BU8" s="1057"/>
      <c r="BV8" s="1057"/>
      <c r="BW8" s="1057"/>
      <c r="BX8" s="1057"/>
      <c r="BY8" s="1057"/>
      <c r="BZ8" s="1057"/>
      <c r="CA8" s="1057"/>
      <c r="CB8" s="1057"/>
      <c r="CC8" s="1057"/>
      <c r="CD8" s="1057"/>
      <c r="CE8" s="1057"/>
      <c r="CF8" s="1057"/>
      <c r="CG8" s="1078"/>
      <c r="CH8" s="1053"/>
      <c r="CI8" s="1054"/>
      <c r="CJ8" s="1054"/>
      <c r="CK8" s="1054"/>
      <c r="CL8" s="1055"/>
      <c r="CM8" s="1053"/>
      <c r="CN8" s="1054"/>
      <c r="CO8" s="1054"/>
      <c r="CP8" s="1054"/>
      <c r="CQ8" s="1055"/>
      <c r="CR8" s="1053"/>
      <c r="CS8" s="1054"/>
      <c r="CT8" s="1054"/>
      <c r="CU8" s="1054"/>
      <c r="CV8" s="1055"/>
      <c r="CW8" s="1053"/>
      <c r="CX8" s="1054"/>
      <c r="CY8" s="1054"/>
      <c r="CZ8" s="1054"/>
      <c r="DA8" s="1055"/>
      <c r="DB8" s="1053"/>
      <c r="DC8" s="1054"/>
      <c r="DD8" s="1054"/>
      <c r="DE8" s="1054"/>
      <c r="DF8" s="1055"/>
      <c r="DG8" s="1053"/>
      <c r="DH8" s="1054"/>
      <c r="DI8" s="1054"/>
      <c r="DJ8" s="1054"/>
      <c r="DK8" s="1055"/>
      <c r="DL8" s="1053"/>
      <c r="DM8" s="1054"/>
      <c r="DN8" s="1054"/>
      <c r="DO8" s="1054"/>
      <c r="DP8" s="1055"/>
      <c r="DQ8" s="1053"/>
      <c r="DR8" s="1054"/>
      <c r="DS8" s="1054"/>
      <c r="DT8" s="1054"/>
      <c r="DU8" s="1055"/>
      <c r="DV8" s="1056"/>
      <c r="DW8" s="1057"/>
      <c r="DX8" s="1057"/>
      <c r="DY8" s="1057"/>
      <c r="DZ8" s="1058"/>
      <c r="EA8" s="230"/>
    </row>
    <row r="9" spans="1:131" s="231" customFormat="1" ht="26.25" customHeight="1" x14ac:dyDescent="0.15">
      <c r="A9" s="234">
        <v>3</v>
      </c>
      <c r="B9" s="1094"/>
      <c r="C9" s="1095"/>
      <c r="D9" s="1095"/>
      <c r="E9" s="1095"/>
      <c r="F9" s="1095"/>
      <c r="G9" s="1095"/>
      <c r="H9" s="1095"/>
      <c r="I9" s="1095"/>
      <c r="J9" s="1095"/>
      <c r="K9" s="1095"/>
      <c r="L9" s="1095"/>
      <c r="M9" s="1095"/>
      <c r="N9" s="1095"/>
      <c r="O9" s="1095"/>
      <c r="P9" s="1096"/>
      <c r="Q9" s="1102"/>
      <c r="R9" s="1103"/>
      <c r="S9" s="1103"/>
      <c r="T9" s="1103"/>
      <c r="U9" s="1103"/>
      <c r="V9" s="1103"/>
      <c r="W9" s="1103"/>
      <c r="X9" s="1103"/>
      <c r="Y9" s="1103"/>
      <c r="Z9" s="1103"/>
      <c r="AA9" s="1103"/>
      <c r="AB9" s="1103"/>
      <c r="AC9" s="1103"/>
      <c r="AD9" s="1103"/>
      <c r="AE9" s="1104"/>
      <c r="AF9" s="1099"/>
      <c r="AG9" s="1100"/>
      <c r="AH9" s="1100"/>
      <c r="AI9" s="1100"/>
      <c r="AJ9" s="1101"/>
      <c r="AK9" s="1144"/>
      <c r="AL9" s="1145"/>
      <c r="AM9" s="1145"/>
      <c r="AN9" s="1145"/>
      <c r="AO9" s="1145"/>
      <c r="AP9" s="1145"/>
      <c r="AQ9" s="1145"/>
      <c r="AR9" s="1145"/>
      <c r="AS9" s="1145"/>
      <c r="AT9" s="1145"/>
      <c r="AU9" s="1146"/>
      <c r="AV9" s="1146"/>
      <c r="AW9" s="1146"/>
      <c r="AX9" s="1146"/>
      <c r="AY9" s="1147"/>
      <c r="AZ9" s="228"/>
      <c r="BA9" s="228"/>
      <c r="BB9" s="228"/>
      <c r="BC9" s="228"/>
      <c r="BD9" s="228"/>
      <c r="BE9" s="229"/>
      <c r="BF9" s="229"/>
      <c r="BG9" s="229"/>
      <c r="BH9" s="229"/>
      <c r="BI9" s="229"/>
      <c r="BJ9" s="229"/>
      <c r="BK9" s="229"/>
      <c r="BL9" s="229"/>
      <c r="BM9" s="229"/>
      <c r="BN9" s="229"/>
      <c r="BO9" s="229"/>
      <c r="BP9" s="229"/>
      <c r="BQ9" s="234">
        <v>3</v>
      </c>
      <c r="BR9" s="235"/>
      <c r="BS9" s="1056"/>
      <c r="BT9" s="1057"/>
      <c r="BU9" s="1057"/>
      <c r="BV9" s="1057"/>
      <c r="BW9" s="1057"/>
      <c r="BX9" s="1057"/>
      <c r="BY9" s="1057"/>
      <c r="BZ9" s="1057"/>
      <c r="CA9" s="1057"/>
      <c r="CB9" s="1057"/>
      <c r="CC9" s="1057"/>
      <c r="CD9" s="1057"/>
      <c r="CE9" s="1057"/>
      <c r="CF9" s="1057"/>
      <c r="CG9" s="1078"/>
      <c r="CH9" s="1053"/>
      <c r="CI9" s="1054"/>
      <c r="CJ9" s="1054"/>
      <c r="CK9" s="1054"/>
      <c r="CL9" s="1055"/>
      <c r="CM9" s="1053"/>
      <c r="CN9" s="1054"/>
      <c r="CO9" s="1054"/>
      <c r="CP9" s="1054"/>
      <c r="CQ9" s="1055"/>
      <c r="CR9" s="1053"/>
      <c r="CS9" s="1054"/>
      <c r="CT9" s="1054"/>
      <c r="CU9" s="1054"/>
      <c r="CV9" s="1055"/>
      <c r="CW9" s="1053"/>
      <c r="CX9" s="1054"/>
      <c r="CY9" s="1054"/>
      <c r="CZ9" s="1054"/>
      <c r="DA9" s="1055"/>
      <c r="DB9" s="1053"/>
      <c r="DC9" s="1054"/>
      <c r="DD9" s="1054"/>
      <c r="DE9" s="1054"/>
      <c r="DF9" s="1055"/>
      <c r="DG9" s="1053"/>
      <c r="DH9" s="1054"/>
      <c r="DI9" s="1054"/>
      <c r="DJ9" s="1054"/>
      <c r="DK9" s="1055"/>
      <c r="DL9" s="1053"/>
      <c r="DM9" s="1054"/>
      <c r="DN9" s="1054"/>
      <c r="DO9" s="1054"/>
      <c r="DP9" s="1055"/>
      <c r="DQ9" s="1053"/>
      <c r="DR9" s="1054"/>
      <c r="DS9" s="1054"/>
      <c r="DT9" s="1054"/>
      <c r="DU9" s="1055"/>
      <c r="DV9" s="1056"/>
      <c r="DW9" s="1057"/>
      <c r="DX9" s="1057"/>
      <c r="DY9" s="1057"/>
      <c r="DZ9" s="1058"/>
      <c r="EA9" s="230"/>
    </row>
    <row r="10" spans="1:131" s="231" customFormat="1" ht="26.25" customHeight="1" x14ac:dyDescent="0.15">
      <c r="A10" s="234">
        <v>4</v>
      </c>
      <c r="B10" s="1094"/>
      <c r="C10" s="1095"/>
      <c r="D10" s="1095"/>
      <c r="E10" s="1095"/>
      <c r="F10" s="1095"/>
      <c r="G10" s="1095"/>
      <c r="H10" s="1095"/>
      <c r="I10" s="1095"/>
      <c r="J10" s="1095"/>
      <c r="K10" s="1095"/>
      <c r="L10" s="1095"/>
      <c r="M10" s="1095"/>
      <c r="N10" s="1095"/>
      <c r="O10" s="1095"/>
      <c r="P10" s="1096"/>
      <c r="Q10" s="1102"/>
      <c r="R10" s="1103"/>
      <c r="S10" s="1103"/>
      <c r="T10" s="1103"/>
      <c r="U10" s="1103"/>
      <c r="V10" s="1103"/>
      <c r="W10" s="1103"/>
      <c r="X10" s="1103"/>
      <c r="Y10" s="1103"/>
      <c r="Z10" s="1103"/>
      <c r="AA10" s="1103"/>
      <c r="AB10" s="1103"/>
      <c r="AC10" s="1103"/>
      <c r="AD10" s="1103"/>
      <c r="AE10" s="1104"/>
      <c r="AF10" s="1099"/>
      <c r="AG10" s="1100"/>
      <c r="AH10" s="1100"/>
      <c r="AI10" s="1100"/>
      <c r="AJ10" s="1101"/>
      <c r="AK10" s="1144"/>
      <c r="AL10" s="1145"/>
      <c r="AM10" s="1145"/>
      <c r="AN10" s="1145"/>
      <c r="AO10" s="1145"/>
      <c r="AP10" s="1145"/>
      <c r="AQ10" s="1145"/>
      <c r="AR10" s="1145"/>
      <c r="AS10" s="1145"/>
      <c r="AT10" s="1145"/>
      <c r="AU10" s="1146"/>
      <c r="AV10" s="1146"/>
      <c r="AW10" s="1146"/>
      <c r="AX10" s="1146"/>
      <c r="AY10" s="1147"/>
      <c r="AZ10" s="228"/>
      <c r="BA10" s="228"/>
      <c r="BB10" s="228"/>
      <c r="BC10" s="228"/>
      <c r="BD10" s="228"/>
      <c r="BE10" s="229"/>
      <c r="BF10" s="229"/>
      <c r="BG10" s="229"/>
      <c r="BH10" s="229"/>
      <c r="BI10" s="229"/>
      <c r="BJ10" s="229"/>
      <c r="BK10" s="229"/>
      <c r="BL10" s="229"/>
      <c r="BM10" s="229"/>
      <c r="BN10" s="229"/>
      <c r="BO10" s="229"/>
      <c r="BP10" s="229"/>
      <c r="BQ10" s="234">
        <v>4</v>
      </c>
      <c r="BR10" s="235"/>
      <c r="BS10" s="1056"/>
      <c r="BT10" s="1057"/>
      <c r="BU10" s="1057"/>
      <c r="BV10" s="1057"/>
      <c r="BW10" s="1057"/>
      <c r="BX10" s="1057"/>
      <c r="BY10" s="1057"/>
      <c r="BZ10" s="1057"/>
      <c r="CA10" s="1057"/>
      <c r="CB10" s="1057"/>
      <c r="CC10" s="1057"/>
      <c r="CD10" s="1057"/>
      <c r="CE10" s="1057"/>
      <c r="CF10" s="1057"/>
      <c r="CG10" s="1078"/>
      <c r="CH10" s="1053"/>
      <c r="CI10" s="1054"/>
      <c r="CJ10" s="1054"/>
      <c r="CK10" s="1054"/>
      <c r="CL10" s="1055"/>
      <c r="CM10" s="1053"/>
      <c r="CN10" s="1054"/>
      <c r="CO10" s="1054"/>
      <c r="CP10" s="1054"/>
      <c r="CQ10" s="1055"/>
      <c r="CR10" s="1053"/>
      <c r="CS10" s="1054"/>
      <c r="CT10" s="1054"/>
      <c r="CU10" s="1054"/>
      <c r="CV10" s="1055"/>
      <c r="CW10" s="1053"/>
      <c r="CX10" s="1054"/>
      <c r="CY10" s="1054"/>
      <c r="CZ10" s="1054"/>
      <c r="DA10" s="1055"/>
      <c r="DB10" s="1053"/>
      <c r="DC10" s="1054"/>
      <c r="DD10" s="1054"/>
      <c r="DE10" s="1054"/>
      <c r="DF10" s="1055"/>
      <c r="DG10" s="1053"/>
      <c r="DH10" s="1054"/>
      <c r="DI10" s="1054"/>
      <c r="DJ10" s="1054"/>
      <c r="DK10" s="1055"/>
      <c r="DL10" s="1053"/>
      <c r="DM10" s="1054"/>
      <c r="DN10" s="1054"/>
      <c r="DO10" s="1054"/>
      <c r="DP10" s="1055"/>
      <c r="DQ10" s="1053"/>
      <c r="DR10" s="1054"/>
      <c r="DS10" s="1054"/>
      <c r="DT10" s="1054"/>
      <c r="DU10" s="1055"/>
      <c r="DV10" s="1056"/>
      <c r="DW10" s="1057"/>
      <c r="DX10" s="1057"/>
      <c r="DY10" s="1057"/>
      <c r="DZ10" s="1058"/>
      <c r="EA10" s="230"/>
    </row>
    <row r="11" spans="1:131" s="231" customFormat="1" ht="26.25" customHeight="1" x14ac:dyDescent="0.15">
      <c r="A11" s="234">
        <v>5</v>
      </c>
      <c r="B11" s="1094"/>
      <c r="C11" s="1095"/>
      <c r="D11" s="1095"/>
      <c r="E11" s="1095"/>
      <c r="F11" s="1095"/>
      <c r="G11" s="1095"/>
      <c r="H11" s="1095"/>
      <c r="I11" s="1095"/>
      <c r="J11" s="1095"/>
      <c r="K11" s="1095"/>
      <c r="L11" s="1095"/>
      <c r="M11" s="1095"/>
      <c r="N11" s="1095"/>
      <c r="O11" s="1095"/>
      <c r="P11" s="1096"/>
      <c r="Q11" s="1102"/>
      <c r="R11" s="1103"/>
      <c r="S11" s="1103"/>
      <c r="T11" s="1103"/>
      <c r="U11" s="1103"/>
      <c r="V11" s="1103"/>
      <c r="W11" s="1103"/>
      <c r="X11" s="1103"/>
      <c r="Y11" s="1103"/>
      <c r="Z11" s="1103"/>
      <c r="AA11" s="1103"/>
      <c r="AB11" s="1103"/>
      <c r="AC11" s="1103"/>
      <c r="AD11" s="1103"/>
      <c r="AE11" s="1104"/>
      <c r="AF11" s="1099"/>
      <c r="AG11" s="1100"/>
      <c r="AH11" s="1100"/>
      <c r="AI11" s="1100"/>
      <c r="AJ11" s="1101"/>
      <c r="AK11" s="1144"/>
      <c r="AL11" s="1145"/>
      <c r="AM11" s="1145"/>
      <c r="AN11" s="1145"/>
      <c r="AO11" s="1145"/>
      <c r="AP11" s="1145"/>
      <c r="AQ11" s="1145"/>
      <c r="AR11" s="1145"/>
      <c r="AS11" s="1145"/>
      <c r="AT11" s="1145"/>
      <c r="AU11" s="1146"/>
      <c r="AV11" s="1146"/>
      <c r="AW11" s="1146"/>
      <c r="AX11" s="1146"/>
      <c r="AY11" s="1147"/>
      <c r="AZ11" s="228"/>
      <c r="BA11" s="228"/>
      <c r="BB11" s="228"/>
      <c r="BC11" s="228"/>
      <c r="BD11" s="228"/>
      <c r="BE11" s="229"/>
      <c r="BF11" s="229"/>
      <c r="BG11" s="229"/>
      <c r="BH11" s="229"/>
      <c r="BI11" s="229"/>
      <c r="BJ11" s="229"/>
      <c r="BK11" s="229"/>
      <c r="BL11" s="229"/>
      <c r="BM11" s="229"/>
      <c r="BN11" s="229"/>
      <c r="BO11" s="229"/>
      <c r="BP11" s="229"/>
      <c r="BQ11" s="234">
        <v>5</v>
      </c>
      <c r="BR11" s="235"/>
      <c r="BS11" s="1056"/>
      <c r="BT11" s="1057"/>
      <c r="BU11" s="1057"/>
      <c r="BV11" s="1057"/>
      <c r="BW11" s="1057"/>
      <c r="BX11" s="1057"/>
      <c r="BY11" s="1057"/>
      <c r="BZ11" s="1057"/>
      <c r="CA11" s="1057"/>
      <c r="CB11" s="1057"/>
      <c r="CC11" s="1057"/>
      <c r="CD11" s="1057"/>
      <c r="CE11" s="1057"/>
      <c r="CF11" s="1057"/>
      <c r="CG11" s="1078"/>
      <c r="CH11" s="1053"/>
      <c r="CI11" s="1054"/>
      <c r="CJ11" s="1054"/>
      <c r="CK11" s="1054"/>
      <c r="CL11" s="1055"/>
      <c r="CM11" s="1053"/>
      <c r="CN11" s="1054"/>
      <c r="CO11" s="1054"/>
      <c r="CP11" s="1054"/>
      <c r="CQ11" s="1055"/>
      <c r="CR11" s="1053"/>
      <c r="CS11" s="1054"/>
      <c r="CT11" s="1054"/>
      <c r="CU11" s="1054"/>
      <c r="CV11" s="1055"/>
      <c r="CW11" s="1053"/>
      <c r="CX11" s="1054"/>
      <c r="CY11" s="1054"/>
      <c r="CZ11" s="1054"/>
      <c r="DA11" s="1055"/>
      <c r="DB11" s="1053"/>
      <c r="DC11" s="1054"/>
      <c r="DD11" s="1054"/>
      <c r="DE11" s="1054"/>
      <c r="DF11" s="1055"/>
      <c r="DG11" s="1053"/>
      <c r="DH11" s="1054"/>
      <c r="DI11" s="1054"/>
      <c r="DJ11" s="1054"/>
      <c r="DK11" s="1055"/>
      <c r="DL11" s="1053"/>
      <c r="DM11" s="1054"/>
      <c r="DN11" s="1054"/>
      <c r="DO11" s="1054"/>
      <c r="DP11" s="1055"/>
      <c r="DQ11" s="1053"/>
      <c r="DR11" s="1054"/>
      <c r="DS11" s="1054"/>
      <c r="DT11" s="1054"/>
      <c r="DU11" s="1055"/>
      <c r="DV11" s="1056"/>
      <c r="DW11" s="1057"/>
      <c r="DX11" s="1057"/>
      <c r="DY11" s="1057"/>
      <c r="DZ11" s="1058"/>
      <c r="EA11" s="230"/>
    </row>
    <row r="12" spans="1:131" s="231" customFormat="1" ht="26.25" customHeight="1" x14ac:dyDescent="0.15">
      <c r="A12" s="234">
        <v>6</v>
      </c>
      <c r="B12" s="1094"/>
      <c r="C12" s="1095"/>
      <c r="D12" s="1095"/>
      <c r="E12" s="1095"/>
      <c r="F12" s="1095"/>
      <c r="G12" s="1095"/>
      <c r="H12" s="1095"/>
      <c r="I12" s="1095"/>
      <c r="J12" s="1095"/>
      <c r="K12" s="1095"/>
      <c r="L12" s="1095"/>
      <c r="M12" s="1095"/>
      <c r="N12" s="1095"/>
      <c r="O12" s="1095"/>
      <c r="P12" s="1096"/>
      <c r="Q12" s="1102"/>
      <c r="R12" s="1103"/>
      <c r="S12" s="1103"/>
      <c r="T12" s="1103"/>
      <c r="U12" s="1103"/>
      <c r="V12" s="1103"/>
      <c r="W12" s="1103"/>
      <c r="X12" s="1103"/>
      <c r="Y12" s="1103"/>
      <c r="Z12" s="1103"/>
      <c r="AA12" s="1103"/>
      <c r="AB12" s="1103"/>
      <c r="AC12" s="1103"/>
      <c r="AD12" s="1103"/>
      <c r="AE12" s="1104"/>
      <c r="AF12" s="1099"/>
      <c r="AG12" s="1100"/>
      <c r="AH12" s="1100"/>
      <c r="AI12" s="1100"/>
      <c r="AJ12" s="1101"/>
      <c r="AK12" s="1144"/>
      <c r="AL12" s="1145"/>
      <c r="AM12" s="1145"/>
      <c r="AN12" s="1145"/>
      <c r="AO12" s="1145"/>
      <c r="AP12" s="1145"/>
      <c r="AQ12" s="1145"/>
      <c r="AR12" s="1145"/>
      <c r="AS12" s="1145"/>
      <c r="AT12" s="1145"/>
      <c r="AU12" s="1146"/>
      <c r="AV12" s="1146"/>
      <c r="AW12" s="1146"/>
      <c r="AX12" s="1146"/>
      <c r="AY12" s="1147"/>
      <c r="AZ12" s="228"/>
      <c r="BA12" s="228"/>
      <c r="BB12" s="228"/>
      <c r="BC12" s="228"/>
      <c r="BD12" s="228"/>
      <c r="BE12" s="229"/>
      <c r="BF12" s="229"/>
      <c r="BG12" s="229"/>
      <c r="BH12" s="229"/>
      <c r="BI12" s="229"/>
      <c r="BJ12" s="229"/>
      <c r="BK12" s="229"/>
      <c r="BL12" s="229"/>
      <c r="BM12" s="229"/>
      <c r="BN12" s="229"/>
      <c r="BO12" s="229"/>
      <c r="BP12" s="229"/>
      <c r="BQ12" s="234">
        <v>6</v>
      </c>
      <c r="BR12" s="235"/>
      <c r="BS12" s="1056"/>
      <c r="BT12" s="1057"/>
      <c r="BU12" s="1057"/>
      <c r="BV12" s="1057"/>
      <c r="BW12" s="1057"/>
      <c r="BX12" s="1057"/>
      <c r="BY12" s="1057"/>
      <c r="BZ12" s="1057"/>
      <c r="CA12" s="1057"/>
      <c r="CB12" s="1057"/>
      <c r="CC12" s="1057"/>
      <c r="CD12" s="1057"/>
      <c r="CE12" s="1057"/>
      <c r="CF12" s="1057"/>
      <c r="CG12" s="1078"/>
      <c r="CH12" s="1053"/>
      <c r="CI12" s="1054"/>
      <c r="CJ12" s="1054"/>
      <c r="CK12" s="1054"/>
      <c r="CL12" s="1055"/>
      <c r="CM12" s="1053"/>
      <c r="CN12" s="1054"/>
      <c r="CO12" s="1054"/>
      <c r="CP12" s="1054"/>
      <c r="CQ12" s="1055"/>
      <c r="CR12" s="1053"/>
      <c r="CS12" s="1054"/>
      <c r="CT12" s="1054"/>
      <c r="CU12" s="1054"/>
      <c r="CV12" s="1055"/>
      <c r="CW12" s="1053"/>
      <c r="CX12" s="1054"/>
      <c r="CY12" s="1054"/>
      <c r="CZ12" s="1054"/>
      <c r="DA12" s="1055"/>
      <c r="DB12" s="1053"/>
      <c r="DC12" s="1054"/>
      <c r="DD12" s="1054"/>
      <c r="DE12" s="1054"/>
      <c r="DF12" s="1055"/>
      <c r="DG12" s="1053"/>
      <c r="DH12" s="1054"/>
      <c r="DI12" s="1054"/>
      <c r="DJ12" s="1054"/>
      <c r="DK12" s="1055"/>
      <c r="DL12" s="1053"/>
      <c r="DM12" s="1054"/>
      <c r="DN12" s="1054"/>
      <c r="DO12" s="1054"/>
      <c r="DP12" s="1055"/>
      <c r="DQ12" s="1053"/>
      <c r="DR12" s="1054"/>
      <c r="DS12" s="1054"/>
      <c r="DT12" s="1054"/>
      <c r="DU12" s="1055"/>
      <c r="DV12" s="1056"/>
      <c r="DW12" s="1057"/>
      <c r="DX12" s="1057"/>
      <c r="DY12" s="1057"/>
      <c r="DZ12" s="1058"/>
      <c r="EA12" s="230"/>
    </row>
    <row r="13" spans="1:131" s="231" customFormat="1" ht="26.25" customHeight="1" x14ac:dyDescent="0.15">
      <c r="A13" s="234">
        <v>7</v>
      </c>
      <c r="B13" s="1094"/>
      <c r="C13" s="1095"/>
      <c r="D13" s="1095"/>
      <c r="E13" s="1095"/>
      <c r="F13" s="1095"/>
      <c r="G13" s="1095"/>
      <c r="H13" s="1095"/>
      <c r="I13" s="1095"/>
      <c r="J13" s="1095"/>
      <c r="K13" s="1095"/>
      <c r="L13" s="1095"/>
      <c r="M13" s="1095"/>
      <c r="N13" s="1095"/>
      <c r="O13" s="1095"/>
      <c r="P13" s="1096"/>
      <c r="Q13" s="1102"/>
      <c r="R13" s="1103"/>
      <c r="S13" s="1103"/>
      <c r="T13" s="1103"/>
      <c r="U13" s="1103"/>
      <c r="V13" s="1103"/>
      <c r="W13" s="1103"/>
      <c r="X13" s="1103"/>
      <c r="Y13" s="1103"/>
      <c r="Z13" s="1103"/>
      <c r="AA13" s="1103"/>
      <c r="AB13" s="1103"/>
      <c r="AC13" s="1103"/>
      <c r="AD13" s="1103"/>
      <c r="AE13" s="1104"/>
      <c r="AF13" s="1099"/>
      <c r="AG13" s="1100"/>
      <c r="AH13" s="1100"/>
      <c r="AI13" s="1100"/>
      <c r="AJ13" s="1101"/>
      <c r="AK13" s="1144"/>
      <c r="AL13" s="1145"/>
      <c r="AM13" s="1145"/>
      <c r="AN13" s="1145"/>
      <c r="AO13" s="1145"/>
      <c r="AP13" s="1145"/>
      <c r="AQ13" s="1145"/>
      <c r="AR13" s="1145"/>
      <c r="AS13" s="1145"/>
      <c r="AT13" s="1145"/>
      <c r="AU13" s="1146"/>
      <c r="AV13" s="1146"/>
      <c r="AW13" s="1146"/>
      <c r="AX13" s="1146"/>
      <c r="AY13" s="1147"/>
      <c r="AZ13" s="228"/>
      <c r="BA13" s="228"/>
      <c r="BB13" s="228"/>
      <c r="BC13" s="228"/>
      <c r="BD13" s="228"/>
      <c r="BE13" s="229"/>
      <c r="BF13" s="229"/>
      <c r="BG13" s="229"/>
      <c r="BH13" s="229"/>
      <c r="BI13" s="229"/>
      <c r="BJ13" s="229"/>
      <c r="BK13" s="229"/>
      <c r="BL13" s="229"/>
      <c r="BM13" s="229"/>
      <c r="BN13" s="229"/>
      <c r="BO13" s="229"/>
      <c r="BP13" s="229"/>
      <c r="BQ13" s="234">
        <v>7</v>
      </c>
      <c r="BR13" s="235"/>
      <c r="BS13" s="1056"/>
      <c r="BT13" s="1057"/>
      <c r="BU13" s="1057"/>
      <c r="BV13" s="1057"/>
      <c r="BW13" s="1057"/>
      <c r="BX13" s="1057"/>
      <c r="BY13" s="1057"/>
      <c r="BZ13" s="1057"/>
      <c r="CA13" s="1057"/>
      <c r="CB13" s="1057"/>
      <c r="CC13" s="1057"/>
      <c r="CD13" s="1057"/>
      <c r="CE13" s="1057"/>
      <c r="CF13" s="1057"/>
      <c r="CG13" s="1078"/>
      <c r="CH13" s="1053"/>
      <c r="CI13" s="1054"/>
      <c r="CJ13" s="1054"/>
      <c r="CK13" s="1054"/>
      <c r="CL13" s="1055"/>
      <c r="CM13" s="1053"/>
      <c r="CN13" s="1054"/>
      <c r="CO13" s="1054"/>
      <c r="CP13" s="1054"/>
      <c r="CQ13" s="1055"/>
      <c r="CR13" s="1053"/>
      <c r="CS13" s="1054"/>
      <c r="CT13" s="1054"/>
      <c r="CU13" s="1054"/>
      <c r="CV13" s="1055"/>
      <c r="CW13" s="1053"/>
      <c r="CX13" s="1054"/>
      <c r="CY13" s="1054"/>
      <c r="CZ13" s="1054"/>
      <c r="DA13" s="1055"/>
      <c r="DB13" s="1053"/>
      <c r="DC13" s="1054"/>
      <c r="DD13" s="1054"/>
      <c r="DE13" s="1054"/>
      <c r="DF13" s="1055"/>
      <c r="DG13" s="1053"/>
      <c r="DH13" s="1054"/>
      <c r="DI13" s="1054"/>
      <c r="DJ13" s="1054"/>
      <c r="DK13" s="1055"/>
      <c r="DL13" s="1053"/>
      <c r="DM13" s="1054"/>
      <c r="DN13" s="1054"/>
      <c r="DO13" s="1054"/>
      <c r="DP13" s="1055"/>
      <c r="DQ13" s="1053"/>
      <c r="DR13" s="1054"/>
      <c r="DS13" s="1054"/>
      <c r="DT13" s="1054"/>
      <c r="DU13" s="1055"/>
      <c r="DV13" s="1056"/>
      <c r="DW13" s="1057"/>
      <c r="DX13" s="1057"/>
      <c r="DY13" s="1057"/>
      <c r="DZ13" s="1058"/>
      <c r="EA13" s="230"/>
    </row>
    <row r="14" spans="1:131" s="231" customFormat="1" ht="26.25" customHeight="1" x14ac:dyDescent="0.15">
      <c r="A14" s="234">
        <v>8</v>
      </c>
      <c r="B14" s="1094"/>
      <c r="C14" s="1095"/>
      <c r="D14" s="1095"/>
      <c r="E14" s="1095"/>
      <c r="F14" s="1095"/>
      <c r="G14" s="1095"/>
      <c r="H14" s="1095"/>
      <c r="I14" s="1095"/>
      <c r="J14" s="1095"/>
      <c r="K14" s="1095"/>
      <c r="L14" s="1095"/>
      <c r="M14" s="1095"/>
      <c r="N14" s="1095"/>
      <c r="O14" s="1095"/>
      <c r="P14" s="1096"/>
      <c r="Q14" s="1102"/>
      <c r="R14" s="1103"/>
      <c r="S14" s="1103"/>
      <c r="T14" s="1103"/>
      <c r="U14" s="1103"/>
      <c r="V14" s="1103"/>
      <c r="W14" s="1103"/>
      <c r="X14" s="1103"/>
      <c r="Y14" s="1103"/>
      <c r="Z14" s="1103"/>
      <c r="AA14" s="1103"/>
      <c r="AB14" s="1103"/>
      <c r="AC14" s="1103"/>
      <c r="AD14" s="1103"/>
      <c r="AE14" s="1104"/>
      <c r="AF14" s="1099"/>
      <c r="AG14" s="1100"/>
      <c r="AH14" s="1100"/>
      <c r="AI14" s="1100"/>
      <c r="AJ14" s="1101"/>
      <c r="AK14" s="1144"/>
      <c r="AL14" s="1145"/>
      <c r="AM14" s="1145"/>
      <c r="AN14" s="1145"/>
      <c r="AO14" s="1145"/>
      <c r="AP14" s="1145"/>
      <c r="AQ14" s="1145"/>
      <c r="AR14" s="1145"/>
      <c r="AS14" s="1145"/>
      <c r="AT14" s="1145"/>
      <c r="AU14" s="1146"/>
      <c r="AV14" s="1146"/>
      <c r="AW14" s="1146"/>
      <c r="AX14" s="1146"/>
      <c r="AY14" s="1147"/>
      <c r="AZ14" s="228"/>
      <c r="BA14" s="228"/>
      <c r="BB14" s="228"/>
      <c r="BC14" s="228"/>
      <c r="BD14" s="228"/>
      <c r="BE14" s="229"/>
      <c r="BF14" s="229"/>
      <c r="BG14" s="229"/>
      <c r="BH14" s="229"/>
      <c r="BI14" s="229"/>
      <c r="BJ14" s="229"/>
      <c r="BK14" s="229"/>
      <c r="BL14" s="229"/>
      <c r="BM14" s="229"/>
      <c r="BN14" s="229"/>
      <c r="BO14" s="229"/>
      <c r="BP14" s="229"/>
      <c r="BQ14" s="234">
        <v>8</v>
      </c>
      <c r="BR14" s="235"/>
      <c r="BS14" s="1056"/>
      <c r="BT14" s="1057"/>
      <c r="BU14" s="1057"/>
      <c r="BV14" s="1057"/>
      <c r="BW14" s="1057"/>
      <c r="BX14" s="1057"/>
      <c r="BY14" s="1057"/>
      <c r="BZ14" s="1057"/>
      <c r="CA14" s="1057"/>
      <c r="CB14" s="1057"/>
      <c r="CC14" s="1057"/>
      <c r="CD14" s="1057"/>
      <c r="CE14" s="1057"/>
      <c r="CF14" s="1057"/>
      <c r="CG14" s="1078"/>
      <c r="CH14" s="1053"/>
      <c r="CI14" s="1054"/>
      <c r="CJ14" s="1054"/>
      <c r="CK14" s="1054"/>
      <c r="CL14" s="1055"/>
      <c r="CM14" s="1053"/>
      <c r="CN14" s="1054"/>
      <c r="CO14" s="1054"/>
      <c r="CP14" s="1054"/>
      <c r="CQ14" s="1055"/>
      <c r="CR14" s="1053"/>
      <c r="CS14" s="1054"/>
      <c r="CT14" s="1054"/>
      <c r="CU14" s="1054"/>
      <c r="CV14" s="1055"/>
      <c r="CW14" s="1053"/>
      <c r="CX14" s="1054"/>
      <c r="CY14" s="1054"/>
      <c r="CZ14" s="1054"/>
      <c r="DA14" s="1055"/>
      <c r="DB14" s="1053"/>
      <c r="DC14" s="1054"/>
      <c r="DD14" s="1054"/>
      <c r="DE14" s="1054"/>
      <c r="DF14" s="1055"/>
      <c r="DG14" s="1053"/>
      <c r="DH14" s="1054"/>
      <c r="DI14" s="1054"/>
      <c r="DJ14" s="1054"/>
      <c r="DK14" s="1055"/>
      <c r="DL14" s="1053"/>
      <c r="DM14" s="1054"/>
      <c r="DN14" s="1054"/>
      <c r="DO14" s="1054"/>
      <c r="DP14" s="1055"/>
      <c r="DQ14" s="1053"/>
      <c r="DR14" s="1054"/>
      <c r="DS14" s="1054"/>
      <c r="DT14" s="1054"/>
      <c r="DU14" s="1055"/>
      <c r="DV14" s="1056"/>
      <c r="DW14" s="1057"/>
      <c r="DX14" s="1057"/>
      <c r="DY14" s="1057"/>
      <c r="DZ14" s="1058"/>
      <c r="EA14" s="230"/>
    </row>
    <row r="15" spans="1:131" s="231" customFormat="1" ht="26.25" customHeight="1" x14ac:dyDescent="0.15">
      <c r="A15" s="234">
        <v>9</v>
      </c>
      <c r="B15" s="1094"/>
      <c r="C15" s="1095"/>
      <c r="D15" s="1095"/>
      <c r="E15" s="1095"/>
      <c r="F15" s="1095"/>
      <c r="G15" s="1095"/>
      <c r="H15" s="1095"/>
      <c r="I15" s="1095"/>
      <c r="J15" s="1095"/>
      <c r="K15" s="1095"/>
      <c r="L15" s="1095"/>
      <c r="M15" s="1095"/>
      <c r="N15" s="1095"/>
      <c r="O15" s="1095"/>
      <c r="P15" s="1096"/>
      <c r="Q15" s="1102"/>
      <c r="R15" s="1103"/>
      <c r="S15" s="1103"/>
      <c r="T15" s="1103"/>
      <c r="U15" s="1103"/>
      <c r="V15" s="1103"/>
      <c r="W15" s="1103"/>
      <c r="X15" s="1103"/>
      <c r="Y15" s="1103"/>
      <c r="Z15" s="1103"/>
      <c r="AA15" s="1103"/>
      <c r="AB15" s="1103"/>
      <c r="AC15" s="1103"/>
      <c r="AD15" s="1103"/>
      <c r="AE15" s="1104"/>
      <c r="AF15" s="1099"/>
      <c r="AG15" s="1100"/>
      <c r="AH15" s="1100"/>
      <c r="AI15" s="1100"/>
      <c r="AJ15" s="1101"/>
      <c r="AK15" s="1144"/>
      <c r="AL15" s="1145"/>
      <c r="AM15" s="1145"/>
      <c r="AN15" s="1145"/>
      <c r="AO15" s="1145"/>
      <c r="AP15" s="1145"/>
      <c r="AQ15" s="1145"/>
      <c r="AR15" s="1145"/>
      <c r="AS15" s="1145"/>
      <c r="AT15" s="1145"/>
      <c r="AU15" s="1146"/>
      <c r="AV15" s="1146"/>
      <c r="AW15" s="1146"/>
      <c r="AX15" s="1146"/>
      <c r="AY15" s="1147"/>
      <c r="AZ15" s="228"/>
      <c r="BA15" s="228"/>
      <c r="BB15" s="228"/>
      <c r="BC15" s="228"/>
      <c r="BD15" s="228"/>
      <c r="BE15" s="229"/>
      <c r="BF15" s="229"/>
      <c r="BG15" s="229"/>
      <c r="BH15" s="229"/>
      <c r="BI15" s="229"/>
      <c r="BJ15" s="229"/>
      <c r="BK15" s="229"/>
      <c r="BL15" s="229"/>
      <c r="BM15" s="229"/>
      <c r="BN15" s="229"/>
      <c r="BO15" s="229"/>
      <c r="BP15" s="229"/>
      <c r="BQ15" s="234">
        <v>9</v>
      </c>
      <c r="BR15" s="235"/>
      <c r="BS15" s="1056"/>
      <c r="BT15" s="1057"/>
      <c r="BU15" s="1057"/>
      <c r="BV15" s="1057"/>
      <c r="BW15" s="1057"/>
      <c r="BX15" s="1057"/>
      <c r="BY15" s="1057"/>
      <c r="BZ15" s="1057"/>
      <c r="CA15" s="1057"/>
      <c r="CB15" s="1057"/>
      <c r="CC15" s="1057"/>
      <c r="CD15" s="1057"/>
      <c r="CE15" s="1057"/>
      <c r="CF15" s="1057"/>
      <c r="CG15" s="1078"/>
      <c r="CH15" s="1053"/>
      <c r="CI15" s="1054"/>
      <c r="CJ15" s="1054"/>
      <c r="CK15" s="1054"/>
      <c r="CL15" s="1055"/>
      <c r="CM15" s="1053"/>
      <c r="CN15" s="1054"/>
      <c r="CO15" s="1054"/>
      <c r="CP15" s="1054"/>
      <c r="CQ15" s="1055"/>
      <c r="CR15" s="1053"/>
      <c r="CS15" s="1054"/>
      <c r="CT15" s="1054"/>
      <c r="CU15" s="1054"/>
      <c r="CV15" s="1055"/>
      <c r="CW15" s="1053"/>
      <c r="CX15" s="1054"/>
      <c r="CY15" s="1054"/>
      <c r="CZ15" s="1054"/>
      <c r="DA15" s="1055"/>
      <c r="DB15" s="1053"/>
      <c r="DC15" s="1054"/>
      <c r="DD15" s="1054"/>
      <c r="DE15" s="1054"/>
      <c r="DF15" s="1055"/>
      <c r="DG15" s="1053"/>
      <c r="DH15" s="1054"/>
      <c r="DI15" s="1054"/>
      <c r="DJ15" s="1054"/>
      <c r="DK15" s="1055"/>
      <c r="DL15" s="1053"/>
      <c r="DM15" s="1054"/>
      <c r="DN15" s="1054"/>
      <c r="DO15" s="1054"/>
      <c r="DP15" s="1055"/>
      <c r="DQ15" s="1053"/>
      <c r="DR15" s="1054"/>
      <c r="DS15" s="1054"/>
      <c r="DT15" s="1054"/>
      <c r="DU15" s="1055"/>
      <c r="DV15" s="1056"/>
      <c r="DW15" s="1057"/>
      <c r="DX15" s="1057"/>
      <c r="DY15" s="1057"/>
      <c r="DZ15" s="1058"/>
      <c r="EA15" s="230"/>
    </row>
    <row r="16" spans="1:131" s="231" customFormat="1" ht="26.25" customHeight="1" x14ac:dyDescent="0.15">
      <c r="A16" s="234">
        <v>10</v>
      </c>
      <c r="B16" s="1094"/>
      <c r="C16" s="1095"/>
      <c r="D16" s="1095"/>
      <c r="E16" s="1095"/>
      <c r="F16" s="1095"/>
      <c r="G16" s="1095"/>
      <c r="H16" s="1095"/>
      <c r="I16" s="1095"/>
      <c r="J16" s="1095"/>
      <c r="K16" s="1095"/>
      <c r="L16" s="1095"/>
      <c r="M16" s="1095"/>
      <c r="N16" s="1095"/>
      <c r="O16" s="1095"/>
      <c r="P16" s="1096"/>
      <c r="Q16" s="1102"/>
      <c r="R16" s="1103"/>
      <c r="S16" s="1103"/>
      <c r="T16" s="1103"/>
      <c r="U16" s="1103"/>
      <c r="V16" s="1103"/>
      <c r="W16" s="1103"/>
      <c r="X16" s="1103"/>
      <c r="Y16" s="1103"/>
      <c r="Z16" s="1103"/>
      <c r="AA16" s="1103"/>
      <c r="AB16" s="1103"/>
      <c r="AC16" s="1103"/>
      <c r="AD16" s="1103"/>
      <c r="AE16" s="1104"/>
      <c r="AF16" s="1099"/>
      <c r="AG16" s="1100"/>
      <c r="AH16" s="1100"/>
      <c r="AI16" s="1100"/>
      <c r="AJ16" s="1101"/>
      <c r="AK16" s="1144"/>
      <c r="AL16" s="1145"/>
      <c r="AM16" s="1145"/>
      <c r="AN16" s="1145"/>
      <c r="AO16" s="1145"/>
      <c r="AP16" s="1145"/>
      <c r="AQ16" s="1145"/>
      <c r="AR16" s="1145"/>
      <c r="AS16" s="1145"/>
      <c r="AT16" s="1145"/>
      <c r="AU16" s="1146"/>
      <c r="AV16" s="1146"/>
      <c r="AW16" s="1146"/>
      <c r="AX16" s="1146"/>
      <c r="AY16" s="1147"/>
      <c r="AZ16" s="228"/>
      <c r="BA16" s="228"/>
      <c r="BB16" s="228"/>
      <c r="BC16" s="228"/>
      <c r="BD16" s="228"/>
      <c r="BE16" s="229"/>
      <c r="BF16" s="229"/>
      <c r="BG16" s="229"/>
      <c r="BH16" s="229"/>
      <c r="BI16" s="229"/>
      <c r="BJ16" s="229"/>
      <c r="BK16" s="229"/>
      <c r="BL16" s="229"/>
      <c r="BM16" s="229"/>
      <c r="BN16" s="229"/>
      <c r="BO16" s="229"/>
      <c r="BP16" s="229"/>
      <c r="BQ16" s="234">
        <v>10</v>
      </c>
      <c r="BR16" s="235"/>
      <c r="BS16" s="1056"/>
      <c r="BT16" s="1057"/>
      <c r="BU16" s="1057"/>
      <c r="BV16" s="1057"/>
      <c r="BW16" s="1057"/>
      <c r="BX16" s="1057"/>
      <c r="BY16" s="1057"/>
      <c r="BZ16" s="1057"/>
      <c r="CA16" s="1057"/>
      <c r="CB16" s="1057"/>
      <c r="CC16" s="1057"/>
      <c r="CD16" s="1057"/>
      <c r="CE16" s="1057"/>
      <c r="CF16" s="1057"/>
      <c r="CG16" s="1078"/>
      <c r="CH16" s="1053"/>
      <c r="CI16" s="1054"/>
      <c r="CJ16" s="1054"/>
      <c r="CK16" s="1054"/>
      <c r="CL16" s="1055"/>
      <c r="CM16" s="1053"/>
      <c r="CN16" s="1054"/>
      <c r="CO16" s="1054"/>
      <c r="CP16" s="1054"/>
      <c r="CQ16" s="1055"/>
      <c r="CR16" s="1053"/>
      <c r="CS16" s="1054"/>
      <c r="CT16" s="1054"/>
      <c r="CU16" s="1054"/>
      <c r="CV16" s="1055"/>
      <c r="CW16" s="1053"/>
      <c r="CX16" s="1054"/>
      <c r="CY16" s="1054"/>
      <c r="CZ16" s="1054"/>
      <c r="DA16" s="1055"/>
      <c r="DB16" s="1053"/>
      <c r="DC16" s="1054"/>
      <c r="DD16" s="1054"/>
      <c r="DE16" s="1054"/>
      <c r="DF16" s="1055"/>
      <c r="DG16" s="1053"/>
      <c r="DH16" s="1054"/>
      <c r="DI16" s="1054"/>
      <c r="DJ16" s="1054"/>
      <c r="DK16" s="1055"/>
      <c r="DL16" s="1053"/>
      <c r="DM16" s="1054"/>
      <c r="DN16" s="1054"/>
      <c r="DO16" s="1054"/>
      <c r="DP16" s="1055"/>
      <c r="DQ16" s="1053"/>
      <c r="DR16" s="1054"/>
      <c r="DS16" s="1054"/>
      <c r="DT16" s="1054"/>
      <c r="DU16" s="1055"/>
      <c r="DV16" s="1056"/>
      <c r="DW16" s="1057"/>
      <c r="DX16" s="1057"/>
      <c r="DY16" s="1057"/>
      <c r="DZ16" s="1058"/>
      <c r="EA16" s="230"/>
    </row>
    <row r="17" spans="1:131" s="231" customFormat="1" ht="26.25" customHeight="1" x14ac:dyDescent="0.15">
      <c r="A17" s="234">
        <v>11</v>
      </c>
      <c r="B17" s="1094"/>
      <c r="C17" s="1095"/>
      <c r="D17" s="1095"/>
      <c r="E17" s="1095"/>
      <c r="F17" s="1095"/>
      <c r="G17" s="1095"/>
      <c r="H17" s="1095"/>
      <c r="I17" s="1095"/>
      <c r="J17" s="1095"/>
      <c r="K17" s="1095"/>
      <c r="L17" s="1095"/>
      <c r="M17" s="1095"/>
      <c r="N17" s="1095"/>
      <c r="O17" s="1095"/>
      <c r="P17" s="1096"/>
      <c r="Q17" s="1102"/>
      <c r="R17" s="1103"/>
      <c r="S17" s="1103"/>
      <c r="T17" s="1103"/>
      <c r="U17" s="1103"/>
      <c r="V17" s="1103"/>
      <c r="W17" s="1103"/>
      <c r="X17" s="1103"/>
      <c r="Y17" s="1103"/>
      <c r="Z17" s="1103"/>
      <c r="AA17" s="1103"/>
      <c r="AB17" s="1103"/>
      <c r="AC17" s="1103"/>
      <c r="AD17" s="1103"/>
      <c r="AE17" s="1104"/>
      <c r="AF17" s="1099"/>
      <c r="AG17" s="1100"/>
      <c r="AH17" s="1100"/>
      <c r="AI17" s="1100"/>
      <c r="AJ17" s="1101"/>
      <c r="AK17" s="1144"/>
      <c r="AL17" s="1145"/>
      <c r="AM17" s="1145"/>
      <c r="AN17" s="1145"/>
      <c r="AO17" s="1145"/>
      <c r="AP17" s="1145"/>
      <c r="AQ17" s="1145"/>
      <c r="AR17" s="1145"/>
      <c r="AS17" s="1145"/>
      <c r="AT17" s="1145"/>
      <c r="AU17" s="1146"/>
      <c r="AV17" s="1146"/>
      <c r="AW17" s="1146"/>
      <c r="AX17" s="1146"/>
      <c r="AY17" s="1147"/>
      <c r="AZ17" s="228"/>
      <c r="BA17" s="228"/>
      <c r="BB17" s="228"/>
      <c r="BC17" s="228"/>
      <c r="BD17" s="228"/>
      <c r="BE17" s="229"/>
      <c r="BF17" s="229"/>
      <c r="BG17" s="229"/>
      <c r="BH17" s="229"/>
      <c r="BI17" s="229"/>
      <c r="BJ17" s="229"/>
      <c r="BK17" s="229"/>
      <c r="BL17" s="229"/>
      <c r="BM17" s="229"/>
      <c r="BN17" s="229"/>
      <c r="BO17" s="229"/>
      <c r="BP17" s="229"/>
      <c r="BQ17" s="234">
        <v>11</v>
      </c>
      <c r="BR17" s="235"/>
      <c r="BS17" s="1056"/>
      <c r="BT17" s="1057"/>
      <c r="BU17" s="1057"/>
      <c r="BV17" s="1057"/>
      <c r="BW17" s="1057"/>
      <c r="BX17" s="1057"/>
      <c r="BY17" s="1057"/>
      <c r="BZ17" s="1057"/>
      <c r="CA17" s="1057"/>
      <c r="CB17" s="1057"/>
      <c r="CC17" s="1057"/>
      <c r="CD17" s="1057"/>
      <c r="CE17" s="1057"/>
      <c r="CF17" s="1057"/>
      <c r="CG17" s="1078"/>
      <c r="CH17" s="1053"/>
      <c r="CI17" s="1054"/>
      <c r="CJ17" s="1054"/>
      <c r="CK17" s="1054"/>
      <c r="CL17" s="1055"/>
      <c r="CM17" s="1053"/>
      <c r="CN17" s="1054"/>
      <c r="CO17" s="1054"/>
      <c r="CP17" s="1054"/>
      <c r="CQ17" s="1055"/>
      <c r="CR17" s="1053"/>
      <c r="CS17" s="1054"/>
      <c r="CT17" s="1054"/>
      <c r="CU17" s="1054"/>
      <c r="CV17" s="1055"/>
      <c r="CW17" s="1053"/>
      <c r="CX17" s="1054"/>
      <c r="CY17" s="1054"/>
      <c r="CZ17" s="1054"/>
      <c r="DA17" s="1055"/>
      <c r="DB17" s="1053"/>
      <c r="DC17" s="1054"/>
      <c r="DD17" s="1054"/>
      <c r="DE17" s="1054"/>
      <c r="DF17" s="1055"/>
      <c r="DG17" s="1053"/>
      <c r="DH17" s="1054"/>
      <c r="DI17" s="1054"/>
      <c r="DJ17" s="1054"/>
      <c r="DK17" s="1055"/>
      <c r="DL17" s="1053"/>
      <c r="DM17" s="1054"/>
      <c r="DN17" s="1054"/>
      <c r="DO17" s="1054"/>
      <c r="DP17" s="1055"/>
      <c r="DQ17" s="1053"/>
      <c r="DR17" s="1054"/>
      <c r="DS17" s="1054"/>
      <c r="DT17" s="1054"/>
      <c r="DU17" s="1055"/>
      <c r="DV17" s="1056"/>
      <c r="DW17" s="1057"/>
      <c r="DX17" s="1057"/>
      <c r="DY17" s="1057"/>
      <c r="DZ17" s="1058"/>
      <c r="EA17" s="230"/>
    </row>
    <row r="18" spans="1:131" s="231" customFormat="1" ht="26.25" customHeight="1" x14ac:dyDescent="0.15">
      <c r="A18" s="234">
        <v>12</v>
      </c>
      <c r="B18" s="1094"/>
      <c r="C18" s="1095"/>
      <c r="D18" s="1095"/>
      <c r="E18" s="1095"/>
      <c r="F18" s="1095"/>
      <c r="G18" s="1095"/>
      <c r="H18" s="1095"/>
      <c r="I18" s="1095"/>
      <c r="J18" s="1095"/>
      <c r="K18" s="1095"/>
      <c r="L18" s="1095"/>
      <c r="M18" s="1095"/>
      <c r="N18" s="1095"/>
      <c r="O18" s="1095"/>
      <c r="P18" s="1096"/>
      <c r="Q18" s="1102"/>
      <c r="R18" s="1103"/>
      <c r="S18" s="1103"/>
      <c r="T18" s="1103"/>
      <c r="U18" s="1103"/>
      <c r="V18" s="1103"/>
      <c r="W18" s="1103"/>
      <c r="X18" s="1103"/>
      <c r="Y18" s="1103"/>
      <c r="Z18" s="1103"/>
      <c r="AA18" s="1103"/>
      <c r="AB18" s="1103"/>
      <c r="AC18" s="1103"/>
      <c r="AD18" s="1103"/>
      <c r="AE18" s="1104"/>
      <c r="AF18" s="1099"/>
      <c r="AG18" s="1100"/>
      <c r="AH18" s="1100"/>
      <c r="AI18" s="1100"/>
      <c r="AJ18" s="1101"/>
      <c r="AK18" s="1144"/>
      <c r="AL18" s="1145"/>
      <c r="AM18" s="1145"/>
      <c r="AN18" s="1145"/>
      <c r="AO18" s="1145"/>
      <c r="AP18" s="1145"/>
      <c r="AQ18" s="1145"/>
      <c r="AR18" s="1145"/>
      <c r="AS18" s="1145"/>
      <c r="AT18" s="1145"/>
      <c r="AU18" s="1146"/>
      <c r="AV18" s="1146"/>
      <c r="AW18" s="1146"/>
      <c r="AX18" s="1146"/>
      <c r="AY18" s="1147"/>
      <c r="AZ18" s="228"/>
      <c r="BA18" s="228"/>
      <c r="BB18" s="228"/>
      <c r="BC18" s="228"/>
      <c r="BD18" s="228"/>
      <c r="BE18" s="229"/>
      <c r="BF18" s="229"/>
      <c r="BG18" s="229"/>
      <c r="BH18" s="229"/>
      <c r="BI18" s="229"/>
      <c r="BJ18" s="229"/>
      <c r="BK18" s="229"/>
      <c r="BL18" s="229"/>
      <c r="BM18" s="229"/>
      <c r="BN18" s="229"/>
      <c r="BO18" s="229"/>
      <c r="BP18" s="229"/>
      <c r="BQ18" s="234">
        <v>12</v>
      </c>
      <c r="BR18" s="235"/>
      <c r="BS18" s="1056"/>
      <c r="BT18" s="1057"/>
      <c r="BU18" s="1057"/>
      <c r="BV18" s="1057"/>
      <c r="BW18" s="1057"/>
      <c r="BX18" s="1057"/>
      <c r="BY18" s="1057"/>
      <c r="BZ18" s="1057"/>
      <c r="CA18" s="1057"/>
      <c r="CB18" s="1057"/>
      <c r="CC18" s="1057"/>
      <c r="CD18" s="1057"/>
      <c r="CE18" s="1057"/>
      <c r="CF18" s="1057"/>
      <c r="CG18" s="1078"/>
      <c r="CH18" s="1053"/>
      <c r="CI18" s="1054"/>
      <c r="CJ18" s="1054"/>
      <c r="CK18" s="1054"/>
      <c r="CL18" s="1055"/>
      <c r="CM18" s="1053"/>
      <c r="CN18" s="1054"/>
      <c r="CO18" s="1054"/>
      <c r="CP18" s="1054"/>
      <c r="CQ18" s="1055"/>
      <c r="CR18" s="1053"/>
      <c r="CS18" s="1054"/>
      <c r="CT18" s="1054"/>
      <c r="CU18" s="1054"/>
      <c r="CV18" s="1055"/>
      <c r="CW18" s="1053"/>
      <c r="CX18" s="1054"/>
      <c r="CY18" s="1054"/>
      <c r="CZ18" s="1054"/>
      <c r="DA18" s="1055"/>
      <c r="DB18" s="1053"/>
      <c r="DC18" s="1054"/>
      <c r="DD18" s="1054"/>
      <c r="DE18" s="1054"/>
      <c r="DF18" s="1055"/>
      <c r="DG18" s="1053"/>
      <c r="DH18" s="1054"/>
      <c r="DI18" s="1054"/>
      <c r="DJ18" s="1054"/>
      <c r="DK18" s="1055"/>
      <c r="DL18" s="1053"/>
      <c r="DM18" s="1054"/>
      <c r="DN18" s="1054"/>
      <c r="DO18" s="1054"/>
      <c r="DP18" s="1055"/>
      <c r="DQ18" s="1053"/>
      <c r="DR18" s="1054"/>
      <c r="DS18" s="1054"/>
      <c r="DT18" s="1054"/>
      <c r="DU18" s="1055"/>
      <c r="DV18" s="1056"/>
      <c r="DW18" s="1057"/>
      <c r="DX18" s="1057"/>
      <c r="DY18" s="1057"/>
      <c r="DZ18" s="1058"/>
      <c r="EA18" s="230"/>
    </row>
    <row r="19" spans="1:131" s="231" customFormat="1" ht="26.25" customHeight="1" x14ac:dyDescent="0.15">
      <c r="A19" s="234">
        <v>13</v>
      </c>
      <c r="B19" s="1094"/>
      <c r="C19" s="1095"/>
      <c r="D19" s="1095"/>
      <c r="E19" s="1095"/>
      <c r="F19" s="1095"/>
      <c r="G19" s="1095"/>
      <c r="H19" s="1095"/>
      <c r="I19" s="1095"/>
      <c r="J19" s="1095"/>
      <c r="K19" s="1095"/>
      <c r="L19" s="1095"/>
      <c r="M19" s="1095"/>
      <c r="N19" s="1095"/>
      <c r="O19" s="1095"/>
      <c r="P19" s="1096"/>
      <c r="Q19" s="1102"/>
      <c r="R19" s="1103"/>
      <c r="S19" s="1103"/>
      <c r="T19" s="1103"/>
      <c r="U19" s="1103"/>
      <c r="V19" s="1103"/>
      <c r="W19" s="1103"/>
      <c r="X19" s="1103"/>
      <c r="Y19" s="1103"/>
      <c r="Z19" s="1103"/>
      <c r="AA19" s="1103"/>
      <c r="AB19" s="1103"/>
      <c r="AC19" s="1103"/>
      <c r="AD19" s="1103"/>
      <c r="AE19" s="1104"/>
      <c r="AF19" s="1099"/>
      <c r="AG19" s="1100"/>
      <c r="AH19" s="1100"/>
      <c r="AI19" s="1100"/>
      <c r="AJ19" s="1101"/>
      <c r="AK19" s="1144"/>
      <c r="AL19" s="1145"/>
      <c r="AM19" s="1145"/>
      <c r="AN19" s="1145"/>
      <c r="AO19" s="1145"/>
      <c r="AP19" s="1145"/>
      <c r="AQ19" s="1145"/>
      <c r="AR19" s="1145"/>
      <c r="AS19" s="1145"/>
      <c r="AT19" s="1145"/>
      <c r="AU19" s="1146"/>
      <c r="AV19" s="1146"/>
      <c r="AW19" s="1146"/>
      <c r="AX19" s="1146"/>
      <c r="AY19" s="1147"/>
      <c r="AZ19" s="228"/>
      <c r="BA19" s="228"/>
      <c r="BB19" s="228"/>
      <c r="BC19" s="228"/>
      <c r="BD19" s="228"/>
      <c r="BE19" s="229"/>
      <c r="BF19" s="229"/>
      <c r="BG19" s="229"/>
      <c r="BH19" s="229"/>
      <c r="BI19" s="229"/>
      <c r="BJ19" s="229"/>
      <c r="BK19" s="229"/>
      <c r="BL19" s="229"/>
      <c r="BM19" s="229"/>
      <c r="BN19" s="229"/>
      <c r="BO19" s="229"/>
      <c r="BP19" s="229"/>
      <c r="BQ19" s="234">
        <v>13</v>
      </c>
      <c r="BR19" s="235"/>
      <c r="BS19" s="1056"/>
      <c r="BT19" s="1057"/>
      <c r="BU19" s="1057"/>
      <c r="BV19" s="1057"/>
      <c r="BW19" s="1057"/>
      <c r="BX19" s="1057"/>
      <c r="BY19" s="1057"/>
      <c r="BZ19" s="1057"/>
      <c r="CA19" s="1057"/>
      <c r="CB19" s="1057"/>
      <c r="CC19" s="1057"/>
      <c r="CD19" s="1057"/>
      <c r="CE19" s="1057"/>
      <c r="CF19" s="1057"/>
      <c r="CG19" s="1078"/>
      <c r="CH19" s="1053"/>
      <c r="CI19" s="1054"/>
      <c r="CJ19" s="1054"/>
      <c r="CK19" s="1054"/>
      <c r="CL19" s="1055"/>
      <c r="CM19" s="1053"/>
      <c r="CN19" s="1054"/>
      <c r="CO19" s="1054"/>
      <c r="CP19" s="1054"/>
      <c r="CQ19" s="1055"/>
      <c r="CR19" s="1053"/>
      <c r="CS19" s="1054"/>
      <c r="CT19" s="1054"/>
      <c r="CU19" s="1054"/>
      <c r="CV19" s="1055"/>
      <c r="CW19" s="1053"/>
      <c r="CX19" s="1054"/>
      <c r="CY19" s="1054"/>
      <c r="CZ19" s="1054"/>
      <c r="DA19" s="1055"/>
      <c r="DB19" s="1053"/>
      <c r="DC19" s="1054"/>
      <c r="DD19" s="1054"/>
      <c r="DE19" s="1054"/>
      <c r="DF19" s="1055"/>
      <c r="DG19" s="1053"/>
      <c r="DH19" s="1054"/>
      <c r="DI19" s="1054"/>
      <c r="DJ19" s="1054"/>
      <c r="DK19" s="1055"/>
      <c r="DL19" s="1053"/>
      <c r="DM19" s="1054"/>
      <c r="DN19" s="1054"/>
      <c r="DO19" s="1054"/>
      <c r="DP19" s="1055"/>
      <c r="DQ19" s="1053"/>
      <c r="DR19" s="1054"/>
      <c r="DS19" s="1054"/>
      <c r="DT19" s="1054"/>
      <c r="DU19" s="1055"/>
      <c r="DV19" s="1056"/>
      <c r="DW19" s="1057"/>
      <c r="DX19" s="1057"/>
      <c r="DY19" s="1057"/>
      <c r="DZ19" s="1058"/>
      <c r="EA19" s="230"/>
    </row>
    <row r="20" spans="1:131" s="231" customFormat="1" ht="26.25" customHeight="1" x14ac:dyDescent="0.15">
      <c r="A20" s="234">
        <v>14</v>
      </c>
      <c r="B20" s="1094"/>
      <c r="C20" s="1095"/>
      <c r="D20" s="1095"/>
      <c r="E20" s="1095"/>
      <c r="F20" s="1095"/>
      <c r="G20" s="1095"/>
      <c r="H20" s="1095"/>
      <c r="I20" s="1095"/>
      <c r="J20" s="1095"/>
      <c r="K20" s="1095"/>
      <c r="L20" s="1095"/>
      <c r="M20" s="1095"/>
      <c r="N20" s="1095"/>
      <c r="O20" s="1095"/>
      <c r="P20" s="1096"/>
      <c r="Q20" s="1102"/>
      <c r="R20" s="1103"/>
      <c r="S20" s="1103"/>
      <c r="T20" s="1103"/>
      <c r="U20" s="1103"/>
      <c r="V20" s="1103"/>
      <c r="W20" s="1103"/>
      <c r="X20" s="1103"/>
      <c r="Y20" s="1103"/>
      <c r="Z20" s="1103"/>
      <c r="AA20" s="1103"/>
      <c r="AB20" s="1103"/>
      <c r="AC20" s="1103"/>
      <c r="AD20" s="1103"/>
      <c r="AE20" s="1104"/>
      <c r="AF20" s="1099"/>
      <c r="AG20" s="1100"/>
      <c r="AH20" s="1100"/>
      <c r="AI20" s="1100"/>
      <c r="AJ20" s="1101"/>
      <c r="AK20" s="1144"/>
      <c r="AL20" s="1145"/>
      <c r="AM20" s="1145"/>
      <c r="AN20" s="1145"/>
      <c r="AO20" s="1145"/>
      <c r="AP20" s="1145"/>
      <c r="AQ20" s="1145"/>
      <c r="AR20" s="1145"/>
      <c r="AS20" s="1145"/>
      <c r="AT20" s="1145"/>
      <c r="AU20" s="1146"/>
      <c r="AV20" s="1146"/>
      <c r="AW20" s="1146"/>
      <c r="AX20" s="1146"/>
      <c r="AY20" s="1147"/>
      <c r="AZ20" s="228"/>
      <c r="BA20" s="228"/>
      <c r="BB20" s="228"/>
      <c r="BC20" s="228"/>
      <c r="BD20" s="228"/>
      <c r="BE20" s="229"/>
      <c r="BF20" s="229"/>
      <c r="BG20" s="229"/>
      <c r="BH20" s="229"/>
      <c r="BI20" s="229"/>
      <c r="BJ20" s="229"/>
      <c r="BK20" s="229"/>
      <c r="BL20" s="229"/>
      <c r="BM20" s="229"/>
      <c r="BN20" s="229"/>
      <c r="BO20" s="229"/>
      <c r="BP20" s="229"/>
      <c r="BQ20" s="234">
        <v>14</v>
      </c>
      <c r="BR20" s="235"/>
      <c r="BS20" s="1056"/>
      <c r="BT20" s="1057"/>
      <c r="BU20" s="1057"/>
      <c r="BV20" s="1057"/>
      <c r="BW20" s="1057"/>
      <c r="BX20" s="1057"/>
      <c r="BY20" s="1057"/>
      <c r="BZ20" s="1057"/>
      <c r="CA20" s="1057"/>
      <c r="CB20" s="1057"/>
      <c r="CC20" s="1057"/>
      <c r="CD20" s="1057"/>
      <c r="CE20" s="1057"/>
      <c r="CF20" s="1057"/>
      <c r="CG20" s="1078"/>
      <c r="CH20" s="1053"/>
      <c r="CI20" s="1054"/>
      <c r="CJ20" s="1054"/>
      <c r="CK20" s="1054"/>
      <c r="CL20" s="1055"/>
      <c r="CM20" s="1053"/>
      <c r="CN20" s="1054"/>
      <c r="CO20" s="1054"/>
      <c r="CP20" s="1054"/>
      <c r="CQ20" s="1055"/>
      <c r="CR20" s="1053"/>
      <c r="CS20" s="1054"/>
      <c r="CT20" s="1054"/>
      <c r="CU20" s="1054"/>
      <c r="CV20" s="1055"/>
      <c r="CW20" s="1053"/>
      <c r="CX20" s="1054"/>
      <c r="CY20" s="1054"/>
      <c r="CZ20" s="1054"/>
      <c r="DA20" s="1055"/>
      <c r="DB20" s="1053"/>
      <c r="DC20" s="1054"/>
      <c r="DD20" s="1054"/>
      <c r="DE20" s="1054"/>
      <c r="DF20" s="1055"/>
      <c r="DG20" s="1053"/>
      <c r="DH20" s="1054"/>
      <c r="DI20" s="1054"/>
      <c r="DJ20" s="1054"/>
      <c r="DK20" s="1055"/>
      <c r="DL20" s="1053"/>
      <c r="DM20" s="1054"/>
      <c r="DN20" s="1054"/>
      <c r="DO20" s="1054"/>
      <c r="DP20" s="1055"/>
      <c r="DQ20" s="1053"/>
      <c r="DR20" s="1054"/>
      <c r="DS20" s="1054"/>
      <c r="DT20" s="1054"/>
      <c r="DU20" s="1055"/>
      <c r="DV20" s="1056"/>
      <c r="DW20" s="1057"/>
      <c r="DX20" s="1057"/>
      <c r="DY20" s="1057"/>
      <c r="DZ20" s="1058"/>
      <c r="EA20" s="230"/>
    </row>
    <row r="21" spans="1:131" s="231" customFormat="1" ht="26.25" customHeight="1" thickBot="1" x14ac:dyDescent="0.2">
      <c r="A21" s="234">
        <v>15</v>
      </c>
      <c r="B21" s="1094"/>
      <c r="C21" s="1095"/>
      <c r="D21" s="1095"/>
      <c r="E21" s="1095"/>
      <c r="F21" s="1095"/>
      <c r="G21" s="1095"/>
      <c r="H21" s="1095"/>
      <c r="I21" s="1095"/>
      <c r="J21" s="1095"/>
      <c r="K21" s="1095"/>
      <c r="L21" s="1095"/>
      <c r="M21" s="1095"/>
      <c r="N21" s="1095"/>
      <c r="O21" s="1095"/>
      <c r="P21" s="1096"/>
      <c r="Q21" s="1102"/>
      <c r="R21" s="1103"/>
      <c r="S21" s="1103"/>
      <c r="T21" s="1103"/>
      <c r="U21" s="1103"/>
      <c r="V21" s="1103"/>
      <c r="W21" s="1103"/>
      <c r="X21" s="1103"/>
      <c r="Y21" s="1103"/>
      <c r="Z21" s="1103"/>
      <c r="AA21" s="1103"/>
      <c r="AB21" s="1103"/>
      <c r="AC21" s="1103"/>
      <c r="AD21" s="1103"/>
      <c r="AE21" s="1104"/>
      <c r="AF21" s="1099"/>
      <c r="AG21" s="1100"/>
      <c r="AH21" s="1100"/>
      <c r="AI21" s="1100"/>
      <c r="AJ21" s="1101"/>
      <c r="AK21" s="1144"/>
      <c r="AL21" s="1145"/>
      <c r="AM21" s="1145"/>
      <c r="AN21" s="1145"/>
      <c r="AO21" s="1145"/>
      <c r="AP21" s="1145"/>
      <c r="AQ21" s="1145"/>
      <c r="AR21" s="1145"/>
      <c r="AS21" s="1145"/>
      <c r="AT21" s="1145"/>
      <c r="AU21" s="1146"/>
      <c r="AV21" s="1146"/>
      <c r="AW21" s="1146"/>
      <c r="AX21" s="1146"/>
      <c r="AY21" s="1147"/>
      <c r="AZ21" s="228"/>
      <c r="BA21" s="228"/>
      <c r="BB21" s="228"/>
      <c r="BC21" s="228"/>
      <c r="BD21" s="228"/>
      <c r="BE21" s="229"/>
      <c r="BF21" s="229"/>
      <c r="BG21" s="229"/>
      <c r="BH21" s="229"/>
      <c r="BI21" s="229"/>
      <c r="BJ21" s="229"/>
      <c r="BK21" s="229"/>
      <c r="BL21" s="229"/>
      <c r="BM21" s="229"/>
      <c r="BN21" s="229"/>
      <c r="BO21" s="229"/>
      <c r="BP21" s="229"/>
      <c r="BQ21" s="234">
        <v>15</v>
      </c>
      <c r="BR21" s="235"/>
      <c r="BS21" s="1056"/>
      <c r="BT21" s="1057"/>
      <c r="BU21" s="1057"/>
      <c r="BV21" s="1057"/>
      <c r="BW21" s="1057"/>
      <c r="BX21" s="1057"/>
      <c r="BY21" s="1057"/>
      <c r="BZ21" s="1057"/>
      <c r="CA21" s="1057"/>
      <c r="CB21" s="1057"/>
      <c r="CC21" s="1057"/>
      <c r="CD21" s="1057"/>
      <c r="CE21" s="1057"/>
      <c r="CF21" s="1057"/>
      <c r="CG21" s="1078"/>
      <c r="CH21" s="1053"/>
      <c r="CI21" s="1054"/>
      <c r="CJ21" s="1054"/>
      <c r="CK21" s="1054"/>
      <c r="CL21" s="1055"/>
      <c r="CM21" s="1053"/>
      <c r="CN21" s="1054"/>
      <c r="CO21" s="1054"/>
      <c r="CP21" s="1054"/>
      <c r="CQ21" s="1055"/>
      <c r="CR21" s="1053"/>
      <c r="CS21" s="1054"/>
      <c r="CT21" s="1054"/>
      <c r="CU21" s="1054"/>
      <c r="CV21" s="1055"/>
      <c r="CW21" s="1053"/>
      <c r="CX21" s="1054"/>
      <c r="CY21" s="1054"/>
      <c r="CZ21" s="1054"/>
      <c r="DA21" s="1055"/>
      <c r="DB21" s="1053"/>
      <c r="DC21" s="1054"/>
      <c r="DD21" s="1054"/>
      <c r="DE21" s="1054"/>
      <c r="DF21" s="1055"/>
      <c r="DG21" s="1053"/>
      <c r="DH21" s="1054"/>
      <c r="DI21" s="1054"/>
      <c r="DJ21" s="1054"/>
      <c r="DK21" s="1055"/>
      <c r="DL21" s="1053"/>
      <c r="DM21" s="1054"/>
      <c r="DN21" s="1054"/>
      <c r="DO21" s="1054"/>
      <c r="DP21" s="1055"/>
      <c r="DQ21" s="1053"/>
      <c r="DR21" s="1054"/>
      <c r="DS21" s="1054"/>
      <c r="DT21" s="1054"/>
      <c r="DU21" s="1055"/>
      <c r="DV21" s="1056"/>
      <c r="DW21" s="1057"/>
      <c r="DX21" s="1057"/>
      <c r="DY21" s="1057"/>
      <c r="DZ21" s="1058"/>
      <c r="EA21" s="230"/>
    </row>
    <row r="22" spans="1:131" s="231" customFormat="1" ht="26.25" customHeight="1" x14ac:dyDescent="0.15">
      <c r="A22" s="234">
        <v>16</v>
      </c>
      <c r="B22" s="1094"/>
      <c r="C22" s="1095"/>
      <c r="D22" s="1095"/>
      <c r="E22" s="1095"/>
      <c r="F22" s="1095"/>
      <c r="G22" s="1095"/>
      <c r="H22" s="1095"/>
      <c r="I22" s="1095"/>
      <c r="J22" s="1095"/>
      <c r="K22" s="1095"/>
      <c r="L22" s="1095"/>
      <c r="M22" s="1095"/>
      <c r="N22" s="1095"/>
      <c r="O22" s="1095"/>
      <c r="P22" s="1096"/>
      <c r="Q22" s="1137"/>
      <c r="R22" s="1138"/>
      <c r="S22" s="1138"/>
      <c r="T22" s="1138"/>
      <c r="U22" s="1138"/>
      <c r="V22" s="1138"/>
      <c r="W22" s="1138"/>
      <c r="X22" s="1138"/>
      <c r="Y22" s="1138"/>
      <c r="Z22" s="1138"/>
      <c r="AA22" s="1138"/>
      <c r="AB22" s="1138"/>
      <c r="AC22" s="1138"/>
      <c r="AD22" s="1138"/>
      <c r="AE22" s="1139"/>
      <c r="AF22" s="1099"/>
      <c r="AG22" s="1100"/>
      <c r="AH22" s="1100"/>
      <c r="AI22" s="1100"/>
      <c r="AJ22" s="1101"/>
      <c r="AK22" s="1140"/>
      <c r="AL22" s="1141"/>
      <c r="AM22" s="1141"/>
      <c r="AN22" s="1141"/>
      <c r="AO22" s="1141"/>
      <c r="AP22" s="1141"/>
      <c r="AQ22" s="1141"/>
      <c r="AR22" s="1141"/>
      <c r="AS22" s="1141"/>
      <c r="AT22" s="1141"/>
      <c r="AU22" s="1142"/>
      <c r="AV22" s="1142"/>
      <c r="AW22" s="1142"/>
      <c r="AX22" s="1142"/>
      <c r="AY22" s="1143"/>
      <c r="AZ22" s="1092" t="s">
        <v>392</v>
      </c>
      <c r="BA22" s="1092"/>
      <c r="BB22" s="1092"/>
      <c r="BC22" s="1092"/>
      <c r="BD22" s="1093"/>
      <c r="BE22" s="229"/>
      <c r="BF22" s="229"/>
      <c r="BG22" s="229"/>
      <c r="BH22" s="229"/>
      <c r="BI22" s="229"/>
      <c r="BJ22" s="229"/>
      <c r="BK22" s="229"/>
      <c r="BL22" s="229"/>
      <c r="BM22" s="229"/>
      <c r="BN22" s="229"/>
      <c r="BO22" s="229"/>
      <c r="BP22" s="229"/>
      <c r="BQ22" s="234">
        <v>16</v>
      </c>
      <c r="BR22" s="235"/>
      <c r="BS22" s="1056"/>
      <c r="BT22" s="1057"/>
      <c r="BU22" s="1057"/>
      <c r="BV22" s="1057"/>
      <c r="BW22" s="1057"/>
      <c r="BX22" s="1057"/>
      <c r="BY22" s="1057"/>
      <c r="BZ22" s="1057"/>
      <c r="CA22" s="1057"/>
      <c r="CB22" s="1057"/>
      <c r="CC22" s="1057"/>
      <c r="CD22" s="1057"/>
      <c r="CE22" s="1057"/>
      <c r="CF22" s="1057"/>
      <c r="CG22" s="1078"/>
      <c r="CH22" s="1053"/>
      <c r="CI22" s="1054"/>
      <c r="CJ22" s="1054"/>
      <c r="CK22" s="1054"/>
      <c r="CL22" s="1055"/>
      <c r="CM22" s="1053"/>
      <c r="CN22" s="1054"/>
      <c r="CO22" s="1054"/>
      <c r="CP22" s="1054"/>
      <c r="CQ22" s="1055"/>
      <c r="CR22" s="1053"/>
      <c r="CS22" s="1054"/>
      <c r="CT22" s="1054"/>
      <c r="CU22" s="1054"/>
      <c r="CV22" s="1055"/>
      <c r="CW22" s="1053"/>
      <c r="CX22" s="1054"/>
      <c r="CY22" s="1054"/>
      <c r="CZ22" s="1054"/>
      <c r="DA22" s="1055"/>
      <c r="DB22" s="1053"/>
      <c r="DC22" s="1054"/>
      <c r="DD22" s="1054"/>
      <c r="DE22" s="1054"/>
      <c r="DF22" s="1055"/>
      <c r="DG22" s="1053"/>
      <c r="DH22" s="1054"/>
      <c r="DI22" s="1054"/>
      <c r="DJ22" s="1054"/>
      <c r="DK22" s="1055"/>
      <c r="DL22" s="1053"/>
      <c r="DM22" s="1054"/>
      <c r="DN22" s="1054"/>
      <c r="DO22" s="1054"/>
      <c r="DP22" s="1055"/>
      <c r="DQ22" s="1053"/>
      <c r="DR22" s="1054"/>
      <c r="DS22" s="1054"/>
      <c r="DT22" s="1054"/>
      <c r="DU22" s="1055"/>
      <c r="DV22" s="1056"/>
      <c r="DW22" s="1057"/>
      <c r="DX22" s="1057"/>
      <c r="DY22" s="1057"/>
      <c r="DZ22" s="1058"/>
      <c r="EA22" s="230"/>
    </row>
    <row r="23" spans="1:131" s="231" customFormat="1" ht="26.25" customHeight="1" thickBot="1" x14ac:dyDescent="0.2">
      <c r="A23" s="236" t="s">
        <v>393</v>
      </c>
      <c r="B23" s="1001" t="s">
        <v>394</v>
      </c>
      <c r="C23" s="1002"/>
      <c r="D23" s="1002"/>
      <c r="E23" s="1002"/>
      <c r="F23" s="1002"/>
      <c r="G23" s="1002"/>
      <c r="H23" s="1002"/>
      <c r="I23" s="1002"/>
      <c r="J23" s="1002"/>
      <c r="K23" s="1002"/>
      <c r="L23" s="1002"/>
      <c r="M23" s="1002"/>
      <c r="N23" s="1002"/>
      <c r="O23" s="1002"/>
      <c r="P23" s="1012"/>
      <c r="Q23" s="1131">
        <v>15910</v>
      </c>
      <c r="R23" s="1125"/>
      <c r="S23" s="1125"/>
      <c r="T23" s="1125"/>
      <c r="U23" s="1125"/>
      <c r="V23" s="1125">
        <v>15022</v>
      </c>
      <c r="W23" s="1125"/>
      <c r="X23" s="1125"/>
      <c r="Y23" s="1125"/>
      <c r="Z23" s="1125"/>
      <c r="AA23" s="1125">
        <v>887</v>
      </c>
      <c r="AB23" s="1125"/>
      <c r="AC23" s="1125"/>
      <c r="AD23" s="1125"/>
      <c r="AE23" s="1132"/>
      <c r="AF23" s="1133">
        <v>869</v>
      </c>
      <c r="AG23" s="1125"/>
      <c r="AH23" s="1125"/>
      <c r="AI23" s="1125"/>
      <c r="AJ23" s="1134"/>
      <c r="AK23" s="1135"/>
      <c r="AL23" s="1136"/>
      <c r="AM23" s="1136"/>
      <c r="AN23" s="1136"/>
      <c r="AO23" s="1136"/>
      <c r="AP23" s="1125">
        <v>10774</v>
      </c>
      <c r="AQ23" s="1125"/>
      <c r="AR23" s="1125"/>
      <c r="AS23" s="1125"/>
      <c r="AT23" s="1125"/>
      <c r="AU23" s="1126"/>
      <c r="AV23" s="1126"/>
      <c r="AW23" s="1126"/>
      <c r="AX23" s="1126"/>
      <c r="AY23" s="1127"/>
      <c r="AZ23" s="1128" t="s">
        <v>235</v>
      </c>
      <c r="BA23" s="1129"/>
      <c r="BB23" s="1129"/>
      <c r="BC23" s="1129"/>
      <c r="BD23" s="1130"/>
      <c r="BE23" s="229"/>
      <c r="BF23" s="229"/>
      <c r="BG23" s="229"/>
      <c r="BH23" s="229"/>
      <c r="BI23" s="229"/>
      <c r="BJ23" s="229"/>
      <c r="BK23" s="229"/>
      <c r="BL23" s="229"/>
      <c r="BM23" s="229"/>
      <c r="BN23" s="229"/>
      <c r="BO23" s="229"/>
      <c r="BP23" s="229"/>
      <c r="BQ23" s="234">
        <v>17</v>
      </c>
      <c r="BR23" s="235"/>
      <c r="BS23" s="1056"/>
      <c r="BT23" s="1057"/>
      <c r="BU23" s="1057"/>
      <c r="BV23" s="1057"/>
      <c r="BW23" s="1057"/>
      <c r="BX23" s="1057"/>
      <c r="BY23" s="1057"/>
      <c r="BZ23" s="1057"/>
      <c r="CA23" s="1057"/>
      <c r="CB23" s="1057"/>
      <c r="CC23" s="1057"/>
      <c r="CD23" s="1057"/>
      <c r="CE23" s="1057"/>
      <c r="CF23" s="1057"/>
      <c r="CG23" s="1078"/>
      <c r="CH23" s="1053"/>
      <c r="CI23" s="1054"/>
      <c r="CJ23" s="1054"/>
      <c r="CK23" s="1054"/>
      <c r="CL23" s="1055"/>
      <c r="CM23" s="1053"/>
      <c r="CN23" s="1054"/>
      <c r="CO23" s="1054"/>
      <c r="CP23" s="1054"/>
      <c r="CQ23" s="1055"/>
      <c r="CR23" s="1053"/>
      <c r="CS23" s="1054"/>
      <c r="CT23" s="1054"/>
      <c r="CU23" s="1054"/>
      <c r="CV23" s="1055"/>
      <c r="CW23" s="1053"/>
      <c r="CX23" s="1054"/>
      <c r="CY23" s="1054"/>
      <c r="CZ23" s="1054"/>
      <c r="DA23" s="1055"/>
      <c r="DB23" s="1053"/>
      <c r="DC23" s="1054"/>
      <c r="DD23" s="1054"/>
      <c r="DE23" s="1054"/>
      <c r="DF23" s="1055"/>
      <c r="DG23" s="1053"/>
      <c r="DH23" s="1054"/>
      <c r="DI23" s="1054"/>
      <c r="DJ23" s="1054"/>
      <c r="DK23" s="1055"/>
      <c r="DL23" s="1053"/>
      <c r="DM23" s="1054"/>
      <c r="DN23" s="1054"/>
      <c r="DO23" s="1054"/>
      <c r="DP23" s="1055"/>
      <c r="DQ23" s="1053"/>
      <c r="DR23" s="1054"/>
      <c r="DS23" s="1054"/>
      <c r="DT23" s="1054"/>
      <c r="DU23" s="1055"/>
      <c r="DV23" s="1056"/>
      <c r="DW23" s="1057"/>
      <c r="DX23" s="1057"/>
      <c r="DY23" s="1057"/>
      <c r="DZ23" s="1058"/>
      <c r="EA23" s="230"/>
    </row>
    <row r="24" spans="1:131" s="231" customFormat="1" ht="26.25" customHeight="1" x14ac:dyDescent="0.15">
      <c r="A24" s="1124" t="s">
        <v>395</v>
      </c>
      <c r="B24" s="1124"/>
      <c r="C24" s="1124"/>
      <c r="D24" s="1124"/>
      <c r="E24" s="1124"/>
      <c r="F24" s="1124"/>
      <c r="G24" s="1124"/>
      <c r="H24" s="1124"/>
      <c r="I24" s="1124"/>
      <c r="J24" s="1124"/>
      <c r="K24" s="1124"/>
      <c r="L24" s="1124"/>
      <c r="M24" s="1124"/>
      <c r="N24" s="1124"/>
      <c r="O24" s="1124"/>
      <c r="P24" s="1124"/>
      <c r="Q24" s="1124"/>
      <c r="R24" s="1124"/>
      <c r="S24" s="1124"/>
      <c r="T24" s="1124"/>
      <c r="U24" s="1124"/>
      <c r="V24" s="1124"/>
      <c r="W24" s="1124"/>
      <c r="X24" s="1124"/>
      <c r="Y24" s="1124"/>
      <c r="Z24" s="1124"/>
      <c r="AA24" s="1124"/>
      <c r="AB24" s="1124"/>
      <c r="AC24" s="1124"/>
      <c r="AD24" s="1124"/>
      <c r="AE24" s="1124"/>
      <c r="AF24" s="1124"/>
      <c r="AG24" s="1124"/>
      <c r="AH24" s="1124"/>
      <c r="AI24" s="1124"/>
      <c r="AJ24" s="1124"/>
      <c r="AK24" s="1124"/>
      <c r="AL24" s="1124"/>
      <c r="AM24" s="1124"/>
      <c r="AN24" s="1124"/>
      <c r="AO24" s="1124"/>
      <c r="AP24" s="1124"/>
      <c r="AQ24" s="1124"/>
      <c r="AR24" s="1124"/>
      <c r="AS24" s="1124"/>
      <c r="AT24" s="1124"/>
      <c r="AU24" s="1124"/>
      <c r="AV24" s="1124"/>
      <c r="AW24" s="1124"/>
      <c r="AX24" s="1124"/>
      <c r="AY24" s="1124"/>
      <c r="AZ24" s="228"/>
      <c r="BA24" s="228"/>
      <c r="BB24" s="228"/>
      <c r="BC24" s="228"/>
      <c r="BD24" s="228"/>
      <c r="BE24" s="229"/>
      <c r="BF24" s="229"/>
      <c r="BG24" s="229"/>
      <c r="BH24" s="229"/>
      <c r="BI24" s="229"/>
      <c r="BJ24" s="229"/>
      <c r="BK24" s="229"/>
      <c r="BL24" s="229"/>
      <c r="BM24" s="229"/>
      <c r="BN24" s="229"/>
      <c r="BO24" s="229"/>
      <c r="BP24" s="229"/>
      <c r="BQ24" s="234">
        <v>18</v>
      </c>
      <c r="BR24" s="235"/>
      <c r="BS24" s="1056"/>
      <c r="BT24" s="1057"/>
      <c r="BU24" s="1057"/>
      <c r="BV24" s="1057"/>
      <c r="BW24" s="1057"/>
      <c r="BX24" s="1057"/>
      <c r="BY24" s="1057"/>
      <c r="BZ24" s="1057"/>
      <c r="CA24" s="1057"/>
      <c r="CB24" s="1057"/>
      <c r="CC24" s="1057"/>
      <c r="CD24" s="1057"/>
      <c r="CE24" s="1057"/>
      <c r="CF24" s="1057"/>
      <c r="CG24" s="1078"/>
      <c r="CH24" s="1053"/>
      <c r="CI24" s="1054"/>
      <c r="CJ24" s="1054"/>
      <c r="CK24" s="1054"/>
      <c r="CL24" s="1055"/>
      <c r="CM24" s="1053"/>
      <c r="CN24" s="1054"/>
      <c r="CO24" s="1054"/>
      <c r="CP24" s="1054"/>
      <c r="CQ24" s="1055"/>
      <c r="CR24" s="1053"/>
      <c r="CS24" s="1054"/>
      <c r="CT24" s="1054"/>
      <c r="CU24" s="1054"/>
      <c r="CV24" s="1055"/>
      <c r="CW24" s="1053"/>
      <c r="CX24" s="1054"/>
      <c r="CY24" s="1054"/>
      <c r="CZ24" s="1054"/>
      <c r="DA24" s="1055"/>
      <c r="DB24" s="1053"/>
      <c r="DC24" s="1054"/>
      <c r="DD24" s="1054"/>
      <c r="DE24" s="1054"/>
      <c r="DF24" s="1055"/>
      <c r="DG24" s="1053"/>
      <c r="DH24" s="1054"/>
      <c r="DI24" s="1054"/>
      <c r="DJ24" s="1054"/>
      <c r="DK24" s="1055"/>
      <c r="DL24" s="1053"/>
      <c r="DM24" s="1054"/>
      <c r="DN24" s="1054"/>
      <c r="DO24" s="1054"/>
      <c r="DP24" s="1055"/>
      <c r="DQ24" s="1053"/>
      <c r="DR24" s="1054"/>
      <c r="DS24" s="1054"/>
      <c r="DT24" s="1054"/>
      <c r="DU24" s="1055"/>
      <c r="DV24" s="1056"/>
      <c r="DW24" s="1057"/>
      <c r="DX24" s="1057"/>
      <c r="DY24" s="1057"/>
      <c r="DZ24" s="1058"/>
      <c r="EA24" s="230"/>
    </row>
    <row r="25" spans="1:131" ht="26.25" customHeight="1" thickBot="1" x14ac:dyDescent="0.2">
      <c r="A25" s="1123" t="s">
        <v>396</v>
      </c>
      <c r="B25" s="1123"/>
      <c r="C25" s="1123"/>
      <c r="D25" s="1123"/>
      <c r="E25" s="1123"/>
      <c r="F25" s="1123"/>
      <c r="G25" s="1123"/>
      <c r="H25" s="1123"/>
      <c r="I25" s="1123"/>
      <c r="J25" s="1123"/>
      <c r="K25" s="1123"/>
      <c r="L25" s="1123"/>
      <c r="M25" s="1123"/>
      <c r="N25" s="1123"/>
      <c r="O25" s="1123"/>
      <c r="P25" s="1123"/>
      <c r="Q25" s="1123"/>
      <c r="R25" s="1123"/>
      <c r="S25" s="1123"/>
      <c r="T25" s="1123"/>
      <c r="U25" s="1123"/>
      <c r="V25" s="1123"/>
      <c r="W25" s="1123"/>
      <c r="X25" s="1123"/>
      <c r="Y25" s="1123"/>
      <c r="Z25" s="1123"/>
      <c r="AA25" s="1123"/>
      <c r="AB25" s="1123"/>
      <c r="AC25" s="1123"/>
      <c r="AD25" s="1123"/>
      <c r="AE25" s="1123"/>
      <c r="AF25" s="1123"/>
      <c r="AG25" s="1123"/>
      <c r="AH25" s="1123"/>
      <c r="AI25" s="1123"/>
      <c r="AJ25" s="1123"/>
      <c r="AK25" s="1123"/>
      <c r="AL25" s="1123"/>
      <c r="AM25" s="1123"/>
      <c r="AN25" s="1123"/>
      <c r="AO25" s="1123"/>
      <c r="AP25" s="1123"/>
      <c r="AQ25" s="1123"/>
      <c r="AR25" s="1123"/>
      <c r="AS25" s="1123"/>
      <c r="AT25" s="1123"/>
      <c r="AU25" s="1123"/>
      <c r="AV25" s="1123"/>
      <c r="AW25" s="1123"/>
      <c r="AX25" s="1123"/>
      <c r="AY25" s="1123"/>
      <c r="AZ25" s="1123"/>
      <c r="BA25" s="1123"/>
      <c r="BB25" s="1123"/>
      <c r="BC25" s="1123"/>
      <c r="BD25" s="1123"/>
      <c r="BE25" s="1123"/>
      <c r="BF25" s="1123"/>
      <c r="BG25" s="1123"/>
      <c r="BH25" s="1123"/>
      <c r="BI25" s="1123"/>
      <c r="BJ25" s="228"/>
      <c r="BK25" s="228"/>
      <c r="BL25" s="228"/>
      <c r="BM25" s="228"/>
      <c r="BN25" s="228"/>
      <c r="BO25" s="237"/>
      <c r="BP25" s="237"/>
      <c r="BQ25" s="234">
        <v>19</v>
      </c>
      <c r="BR25" s="235"/>
      <c r="BS25" s="1056"/>
      <c r="BT25" s="1057"/>
      <c r="BU25" s="1057"/>
      <c r="BV25" s="1057"/>
      <c r="BW25" s="1057"/>
      <c r="BX25" s="1057"/>
      <c r="BY25" s="1057"/>
      <c r="BZ25" s="1057"/>
      <c r="CA25" s="1057"/>
      <c r="CB25" s="1057"/>
      <c r="CC25" s="1057"/>
      <c r="CD25" s="1057"/>
      <c r="CE25" s="1057"/>
      <c r="CF25" s="1057"/>
      <c r="CG25" s="1078"/>
      <c r="CH25" s="1053"/>
      <c r="CI25" s="1054"/>
      <c r="CJ25" s="1054"/>
      <c r="CK25" s="1054"/>
      <c r="CL25" s="1055"/>
      <c r="CM25" s="1053"/>
      <c r="CN25" s="1054"/>
      <c r="CO25" s="1054"/>
      <c r="CP25" s="1054"/>
      <c r="CQ25" s="1055"/>
      <c r="CR25" s="1053"/>
      <c r="CS25" s="1054"/>
      <c r="CT25" s="1054"/>
      <c r="CU25" s="1054"/>
      <c r="CV25" s="1055"/>
      <c r="CW25" s="1053"/>
      <c r="CX25" s="1054"/>
      <c r="CY25" s="1054"/>
      <c r="CZ25" s="1054"/>
      <c r="DA25" s="1055"/>
      <c r="DB25" s="1053"/>
      <c r="DC25" s="1054"/>
      <c r="DD25" s="1054"/>
      <c r="DE25" s="1054"/>
      <c r="DF25" s="1055"/>
      <c r="DG25" s="1053"/>
      <c r="DH25" s="1054"/>
      <c r="DI25" s="1054"/>
      <c r="DJ25" s="1054"/>
      <c r="DK25" s="1055"/>
      <c r="DL25" s="1053"/>
      <c r="DM25" s="1054"/>
      <c r="DN25" s="1054"/>
      <c r="DO25" s="1054"/>
      <c r="DP25" s="1055"/>
      <c r="DQ25" s="1053"/>
      <c r="DR25" s="1054"/>
      <c r="DS25" s="1054"/>
      <c r="DT25" s="1054"/>
      <c r="DU25" s="1055"/>
      <c r="DV25" s="1056"/>
      <c r="DW25" s="1057"/>
      <c r="DX25" s="1057"/>
      <c r="DY25" s="1057"/>
      <c r="DZ25" s="1058"/>
      <c r="EA25" s="226"/>
    </row>
    <row r="26" spans="1:131" ht="26.25" customHeight="1" x14ac:dyDescent="0.15">
      <c r="A26" s="1059" t="s">
        <v>373</v>
      </c>
      <c r="B26" s="1060"/>
      <c r="C26" s="1060"/>
      <c r="D26" s="1060"/>
      <c r="E26" s="1060"/>
      <c r="F26" s="1060"/>
      <c r="G26" s="1060"/>
      <c r="H26" s="1060"/>
      <c r="I26" s="1060"/>
      <c r="J26" s="1060"/>
      <c r="K26" s="1060"/>
      <c r="L26" s="1060"/>
      <c r="M26" s="1060"/>
      <c r="N26" s="1060"/>
      <c r="O26" s="1060"/>
      <c r="P26" s="1061"/>
      <c r="Q26" s="1065" t="s">
        <v>397</v>
      </c>
      <c r="R26" s="1066"/>
      <c r="S26" s="1066"/>
      <c r="T26" s="1066"/>
      <c r="U26" s="1067"/>
      <c r="V26" s="1065" t="s">
        <v>398</v>
      </c>
      <c r="W26" s="1066"/>
      <c r="X26" s="1066"/>
      <c r="Y26" s="1066"/>
      <c r="Z26" s="1067"/>
      <c r="AA26" s="1065" t="s">
        <v>399</v>
      </c>
      <c r="AB26" s="1066"/>
      <c r="AC26" s="1066"/>
      <c r="AD26" s="1066"/>
      <c r="AE26" s="1066"/>
      <c r="AF26" s="1119" t="s">
        <v>400</v>
      </c>
      <c r="AG26" s="1072"/>
      <c r="AH26" s="1072"/>
      <c r="AI26" s="1072"/>
      <c r="AJ26" s="1120"/>
      <c r="AK26" s="1066" t="s">
        <v>401</v>
      </c>
      <c r="AL26" s="1066"/>
      <c r="AM26" s="1066"/>
      <c r="AN26" s="1066"/>
      <c r="AO26" s="1067"/>
      <c r="AP26" s="1065" t="s">
        <v>402</v>
      </c>
      <c r="AQ26" s="1066"/>
      <c r="AR26" s="1066"/>
      <c r="AS26" s="1066"/>
      <c r="AT26" s="1067"/>
      <c r="AU26" s="1065" t="s">
        <v>403</v>
      </c>
      <c r="AV26" s="1066"/>
      <c r="AW26" s="1066"/>
      <c r="AX26" s="1066"/>
      <c r="AY26" s="1067"/>
      <c r="AZ26" s="1065" t="s">
        <v>404</v>
      </c>
      <c r="BA26" s="1066"/>
      <c r="BB26" s="1066"/>
      <c r="BC26" s="1066"/>
      <c r="BD26" s="1067"/>
      <c r="BE26" s="1065" t="s">
        <v>380</v>
      </c>
      <c r="BF26" s="1066"/>
      <c r="BG26" s="1066"/>
      <c r="BH26" s="1066"/>
      <c r="BI26" s="1079"/>
      <c r="BJ26" s="228"/>
      <c r="BK26" s="228"/>
      <c r="BL26" s="228"/>
      <c r="BM26" s="228"/>
      <c r="BN26" s="228"/>
      <c r="BO26" s="237"/>
      <c r="BP26" s="237"/>
      <c r="BQ26" s="234">
        <v>20</v>
      </c>
      <c r="BR26" s="235"/>
      <c r="BS26" s="1056"/>
      <c r="BT26" s="1057"/>
      <c r="BU26" s="1057"/>
      <c r="BV26" s="1057"/>
      <c r="BW26" s="1057"/>
      <c r="BX26" s="1057"/>
      <c r="BY26" s="1057"/>
      <c r="BZ26" s="1057"/>
      <c r="CA26" s="1057"/>
      <c r="CB26" s="1057"/>
      <c r="CC26" s="1057"/>
      <c r="CD26" s="1057"/>
      <c r="CE26" s="1057"/>
      <c r="CF26" s="1057"/>
      <c r="CG26" s="1078"/>
      <c r="CH26" s="1053"/>
      <c r="CI26" s="1054"/>
      <c r="CJ26" s="1054"/>
      <c r="CK26" s="1054"/>
      <c r="CL26" s="1055"/>
      <c r="CM26" s="1053"/>
      <c r="CN26" s="1054"/>
      <c r="CO26" s="1054"/>
      <c r="CP26" s="1054"/>
      <c r="CQ26" s="1055"/>
      <c r="CR26" s="1053"/>
      <c r="CS26" s="1054"/>
      <c r="CT26" s="1054"/>
      <c r="CU26" s="1054"/>
      <c r="CV26" s="1055"/>
      <c r="CW26" s="1053"/>
      <c r="CX26" s="1054"/>
      <c r="CY26" s="1054"/>
      <c r="CZ26" s="1054"/>
      <c r="DA26" s="1055"/>
      <c r="DB26" s="1053"/>
      <c r="DC26" s="1054"/>
      <c r="DD26" s="1054"/>
      <c r="DE26" s="1054"/>
      <c r="DF26" s="1055"/>
      <c r="DG26" s="1053"/>
      <c r="DH26" s="1054"/>
      <c r="DI26" s="1054"/>
      <c r="DJ26" s="1054"/>
      <c r="DK26" s="1055"/>
      <c r="DL26" s="1053"/>
      <c r="DM26" s="1054"/>
      <c r="DN26" s="1054"/>
      <c r="DO26" s="1054"/>
      <c r="DP26" s="1055"/>
      <c r="DQ26" s="1053"/>
      <c r="DR26" s="1054"/>
      <c r="DS26" s="1054"/>
      <c r="DT26" s="1054"/>
      <c r="DU26" s="1055"/>
      <c r="DV26" s="1056"/>
      <c r="DW26" s="1057"/>
      <c r="DX26" s="1057"/>
      <c r="DY26" s="1057"/>
      <c r="DZ26" s="1058"/>
      <c r="EA26" s="226"/>
    </row>
    <row r="27" spans="1:131" ht="26.25" customHeight="1" thickBot="1" x14ac:dyDescent="0.2">
      <c r="A27" s="1062"/>
      <c r="B27" s="1063"/>
      <c r="C27" s="1063"/>
      <c r="D27" s="1063"/>
      <c r="E27" s="1063"/>
      <c r="F27" s="1063"/>
      <c r="G27" s="1063"/>
      <c r="H27" s="1063"/>
      <c r="I27" s="1063"/>
      <c r="J27" s="1063"/>
      <c r="K27" s="1063"/>
      <c r="L27" s="1063"/>
      <c r="M27" s="1063"/>
      <c r="N27" s="1063"/>
      <c r="O27" s="1063"/>
      <c r="P27" s="1064"/>
      <c r="Q27" s="1068"/>
      <c r="R27" s="1069"/>
      <c r="S27" s="1069"/>
      <c r="T27" s="1069"/>
      <c r="U27" s="1070"/>
      <c r="V27" s="1068"/>
      <c r="W27" s="1069"/>
      <c r="X27" s="1069"/>
      <c r="Y27" s="1069"/>
      <c r="Z27" s="1070"/>
      <c r="AA27" s="1068"/>
      <c r="AB27" s="1069"/>
      <c r="AC27" s="1069"/>
      <c r="AD27" s="1069"/>
      <c r="AE27" s="1069"/>
      <c r="AF27" s="1121"/>
      <c r="AG27" s="1075"/>
      <c r="AH27" s="1075"/>
      <c r="AI27" s="1075"/>
      <c r="AJ27" s="1122"/>
      <c r="AK27" s="1069"/>
      <c r="AL27" s="1069"/>
      <c r="AM27" s="1069"/>
      <c r="AN27" s="1069"/>
      <c r="AO27" s="1070"/>
      <c r="AP27" s="1068"/>
      <c r="AQ27" s="1069"/>
      <c r="AR27" s="1069"/>
      <c r="AS27" s="1069"/>
      <c r="AT27" s="1070"/>
      <c r="AU27" s="1068"/>
      <c r="AV27" s="1069"/>
      <c r="AW27" s="1069"/>
      <c r="AX27" s="1069"/>
      <c r="AY27" s="1070"/>
      <c r="AZ27" s="1068"/>
      <c r="BA27" s="1069"/>
      <c r="BB27" s="1069"/>
      <c r="BC27" s="1069"/>
      <c r="BD27" s="1070"/>
      <c r="BE27" s="1068"/>
      <c r="BF27" s="1069"/>
      <c r="BG27" s="1069"/>
      <c r="BH27" s="1069"/>
      <c r="BI27" s="1080"/>
      <c r="BJ27" s="228"/>
      <c r="BK27" s="228"/>
      <c r="BL27" s="228"/>
      <c r="BM27" s="228"/>
      <c r="BN27" s="228"/>
      <c r="BO27" s="237"/>
      <c r="BP27" s="237"/>
      <c r="BQ27" s="234">
        <v>21</v>
      </c>
      <c r="BR27" s="235"/>
      <c r="BS27" s="1056"/>
      <c r="BT27" s="1057"/>
      <c r="BU27" s="1057"/>
      <c r="BV27" s="1057"/>
      <c r="BW27" s="1057"/>
      <c r="BX27" s="1057"/>
      <c r="BY27" s="1057"/>
      <c r="BZ27" s="1057"/>
      <c r="CA27" s="1057"/>
      <c r="CB27" s="1057"/>
      <c r="CC27" s="1057"/>
      <c r="CD27" s="1057"/>
      <c r="CE27" s="1057"/>
      <c r="CF27" s="1057"/>
      <c r="CG27" s="1078"/>
      <c r="CH27" s="1053"/>
      <c r="CI27" s="1054"/>
      <c r="CJ27" s="1054"/>
      <c r="CK27" s="1054"/>
      <c r="CL27" s="1055"/>
      <c r="CM27" s="1053"/>
      <c r="CN27" s="1054"/>
      <c r="CO27" s="1054"/>
      <c r="CP27" s="1054"/>
      <c r="CQ27" s="1055"/>
      <c r="CR27" s="1053"/>
      <c r="CS27" s="1054"/>
      <c r="CT27" s="1054"/>
      <c r="CU27" s="1054"/>
      <c r="CV27" s="1055"/>
      <c r="CW27" s="1053"/>
      <c r="CX27" s="1054"/>
      <c r="CY27" s="1054"/>
      <c r="CZ27" s="1054"/>
      <c r="DA27" s="1055"/>
      <c r="DB27" s="1053"/>
      <c r="DC27" s="1054"/>
      <c r="DD27" s="1054"/>
      <c r="DE27" s="1054"/>
      <c r="DF27" s="1055"/>
      <c r="DG27" s="1053"/>
      <c r="DH27" s="1054"/>
      <c r="DI27" s="1054"/>
      <c r="DJ27" s="1054"/>
      <c r="DK27" s="1055"/>
      <c r="DL27" s="1053"/>
      <c r="DM27" s="1054"/>
      <c r="DN27" s="1054"/>
      <c r="DO27" s="1054"/>
      <c r="DP27" s="1055"/>
      <c r="DQ27" s="1053"/>
      <c r="DR27" s="1054"/>
      <c r="DS27" s="1054"/>
      <c r="DT27" s="1054"/>
      <c r="DU27" s="1055"/>
      <c r="DV27" s="1056"/>
      <c r="DW27" s="1057"/>
      <c r="DX27" s="1057"/>
      <c r="DY27" s="1057"/>
      <c r="DZ27" s="1058"/>
      <c r="EA27" s="226"/>
    </row>
    <row r="28" spans="1:131" ht="26.25" customHeight="1" thickTop="1" x14ac:dyDescent="0.15">
      <c r="A28" s="238">
        <v>1</v>
      </c>
      <c r="B28" s="1111" t="s">
        <v>405</v>
      </c>
      <c r="C28" s="1112"/>
      <c r="D28" s="1112"/>
      <c r="E28" s="1112"/>
      <c r="F28" s="1112"/>
      <c r="G28" s="1112"/>
      <c r="H28" s="1112"/>
      <c r="I28" s="1112"/>
      <c r="J28" s="1112"/>
      <c r="K28" s="1112"/>
      <c r="L28" s="1112"/>
      <c r="M28" s="1112"/>
      <c r="N28" s="1112"/>
      <c r="O28" s="1112"/>
      <c r="P28" s="1113"/>
      <c r="Q28" s="1114">
        <v>3630</v>
      </c>
      <c r="R28" s="1115"/>
      <c r="S28" s="1115"/>
      <c r="T28" s="1115"/>
      <c r="U28" s="1115"/>
      <c r="V28" s="1115">
        <v>3544</v>
      </c>
      <c r="W28" s="1115"/>
      <c r="X28" s="1115"/>
      <c r="Y28" s="1115"/>
      <c r="Z28" s="1115"/>
      <c r="AA28" s="1115">
        <v>86</v>
      </c>
      <c r="AB28" s="1115"/>
      <c r="AC28" s="1115"/>
      <c r="AD28" s="1115"/>
      <c r="AE28" s="1116"/>
      <c r="AF28" s="1117">
        <v>86</v>
      </c>
      <c r="AG28" s="1115"/>
      <c r="AH28" s="1115"/>
      <c r="AI28" s="1115"/>
      <c r="AJ28" s="1118"/>
      <c r="AK28" s="1106">
        <v>250</v>
      </c>
      <c r="AL28" s="1107"/>
      <c r="AM28" s="1107"/>
      <c r="AN28" s="1107"/>
      <c r="AO28" s="1107"/>
      <c r="AP28" s="1107" t="s">
        <v>572</v>
      </c>
      <c r="AQ28" s="1107"/>
      <c r="AR28" s="1107"/>
      <c r="AS28" s="1107"/>
      <c r="AT28" s="1107"/>
      <c r="AU28" s="1107" t="s">
        <v>572</v>
      </c>
      <c r="AV28" s="1107"/>
      <c r="AW28" s="1107"/>
      <c r="AX28" s="1107"/>
      <c r="AY28" s="1107"/>
      <c r="AZ28" s="1108" t="s">
        <v>572</v>
      </c>
      <c r="BA28" s="1108"/>
      <c r="BB28" s="1108"/>
      <c r="BC28" s="1108"/>
      <c r="BD28" s="1108"/>
      <c r="BE28" s="1109"/>
      <c r="BF28" s="1109"/>
      <c r="BG28" s="1109"/>
      <c r="BH28" s="1109"/>
      <c r="BI28" s="1110"/>
      <c r="BJ28" s="228"/>
      <c r="BK28" s="228"/>
      <c r="BL28" s="228"/>
      <c r="BM28" s="228"/>
      <c r="BN28" s="228"/>
      <c r="BO28" s="237"/>
      <c r="BP28" s="237"/>
      <c r="BQ28" s="234">
        <v>22</v>
      </c>
      <c r="BR28" s="235"/>
      <c r="BS28" s="1056"/>
      <c r="BT28" s="1057"/>
      <c r="BU28" s="1057"/>
      <c r="BV28" s="1057"/>
      <c r="BW28" s="1057"/>
      <c r="BX28" s="1057"/>
      <c r="BY28" s="1057"/>
      <c r="BZ28" s="1057"/>
      <c r="CA28" s="1057"/>
      <c r="CB28" s="1057"/>
      <c r="CC28" s="1057"/>
      <c r="CD28" s="1057"/>
      <c r="CE28" s="1057"/>
      <c r="CF28" s="1057"/>
      <c r="CG28" s="1078"/>
      <c r="CH28" s="1053"/>
      <c r="CI28" s="1054"/>
      <c r="CJ28" s="1054"/>
      <c r="CK28" s="1054"/>
      <c r="CL28" s="1055"/>
      <c r="CM28" s="1053"/>
      <c r="CN28" s="1054"/>
      <c r="CO28" s="1054"/>
      <c r="CP28" s="1054"/>
      <c r="CQ28" s="1055"/>
      <c r="CR28" s="1053"/>
      <c r="CS28" s="1054"/>
      <c r="CT28" s="1054"/>
      <c r="CU28" s="1054"/>
      <c r="CV28" s="1055"/>
      <c r="CW28" s="1053"/>
      <c r="CX28" s="1054"/>
      <c r="CY28" s="1054"/>
      <c r="CZ28" s="1054"/>
      <c r="DA28" s="1055"/>
      <c r="DB28" s="1053"/>
      <c r="DC28" s="1054"/>
      <c r="DD28" s="1054"/>
      <c r="DE28" s="1054"/>
      <c r="DF28" s="1055"/>
      <c r="DG28" s="1053"/>
      <c r="DH28" s="1054"/>
      <c r="DI28" s="1054"/>
      <c r="DJ28" s="1054"/>
      <c r="DK28" s="1055"/>
      <c r="DL28" s="1053"/>
      <c r="DM28" s="1054"/>
      <c r="DN28" s="1054"/>
      <c r="DO28" s="1054"/>
      <c r="DP28" s="1055"/>
      <c r="DQ28" s="1053"/>
      <c r="DR28" s="1054"/>
      <c r="DS28" s="1054"/>
      <c r="DT28" s="1054"/>
      <c r="DU28" s="1055"/>
      <c r="DV28" s="1056"/>
      <c r="DW28" s="1057"/>
      <c r="DX28" s="1057"/>
      <c r="DY28" s="1057"/>
      <c r="DZ28" s="1058"/>
      <c r="EA28" s="226"/>
    </row>
    <row r="29" spans="1:131" ht="26.25" customHeight="1" x14ac:dyDescent="0.15">
      <c r="A29" s="238">
        <v>2</v>
      </c>
      <c r="B29" s="1094" t="s">
        <v>406</v>
      </c>
      <c r="C29" s="1095"/>
      <c r="D29" s="1095"/>
      <c r="E29" s="1095"/>
      <c r="F29" s="1095"/>
      <c r="G29" s="1095"/>
      <c r="H29" s="1095"/>
      <c r="I29" s="1095"/>
      <c r="J29" s="1095"/>
      <c r="K29" s="1095"/>
      <c r="L29" s="1095"/>
      <c r="M29" s="1095"/>
      <c r="N29" s="1095"/>
      <c r="O29" s="1095"/>
      <c r="P29" s="1096"/>
      <c r="Q29" s="1102">
        <v>3451</v>
      </c>
      <c r="R29" s="1103"/>
      <c r="S29" s="1103"/>
      <c r="T29" s="1103"/>
      <c r="U29" s="1103"/>
      <c r="V29" s="1103">
        <v>3235</v>
      </c>
      <c r="W29" s="1103"/>
      <c r="X29" s="1103"/>
      <c r="Y29" s="1103"/>
      <c r="Z29" s="1103"/>
      <c r="AA29" s="1103">
        <v>216</v>
      </c>
      <c r="AB29" s="1103"/>
      <c r="AC29" s="1103"/>
      <c r="AD29" s="1103"/>
      <c r="AE29" s="1104"/>
      <c r="AF29" s="1099">
        <v>216</v>
      </c>
      <c r="AG29" s="1100"/>
      <c r="AH29" s="1100"/>
      <c r="AI29" s="1100"/>
      <c r="AJ29" s="1101"/>
      <c r="AK29" s="1044">
        <v>547</v>
      </c>
      <c r="AL29" s="1035"/>
      <c r="AM29" s="1035"/>
      <c r="AN29" s="1035"/>
      <c r="AO29" s="1035"/>
      <c r="AP29" s="1035" t="s">
        <v>572</v>
      </c>
      <c r="AQ29" s="1035"/>
      <c r="AR29" s="1035"/>
      <c r="AS29" s="1035"/>
      <c r="AT29" s="1035"/>
      <c r="AU29" s="1035" t="s">
        <v>572</v>
      </c>
      <c r="AV29" s="1035"/>
      <c r="AW29" s="1035"/>
      <c r="AX29" s="1035"/>
      <c r="AY29" s="1035"/>
      <c r="AZ29" s="1105" t="s">
        <v>572</v>
      </c>
      <c r="BA29" s="1105"/>
      <c r="BB29" s="1105"/>
      <c r="BC29" s="1105"/>
      <c r="BD29" s="1105"/>
      <c r="BE29" s="1036"/>
      <c r="BF29" s="1036"/>
      <c r="BG29" s="1036"/>
      <c r="BH29" s="1036"/>
      <c r="BI29" s="1037"/>
      <c r="BJ29" s="228"/>
      <c r="BK29" s="228"/>
      <c r="BL29" s="228"/>
      <c r="BM29" s="228"/>
      <c r="BN29" s="228"/>
      <c r="BO29" s="237"/>
      <c r="BP29" s="237"/>
      <c r="BQ29" s="234">
        <v>23</v>
      </c>
      <c r="BR29" s="235"/>
      <c r="BS29" s="1056"/>
      <c r="BT29" s="1057"/>
      <c r="BU29" s="1057"/>
      <c r="BV29" s="1057"/>
      <c r="BW29" s="1057"/>
      <c r="BX29" s="1057"/>
      <c r="BY29" s="1057"/>
      <c r="BZ29" s="1057"/>
      <c r="CA29" s="1057"/>
      <c r="CB29" s="1057"/>
      <c r="CC29" s="1057"/>
      <c r="CD29" s="1057"/>
      <c r="CE29" s="1057"/>
      <c r="CF29" s="1057"/>
      <c r="CG29" s="1078"/>
      <c r="CH29" s="1053"/>
      <c r="CI29" s="1054"/>
      <c r="CJ29" s="1054"/>
      <c r="CK29" s="1054"/>
      <c r="CL29" s="1055"/>
      <c r="CM29" s="1053"/>
      <c r="CN29" s="1054"/>
      <c r="CO29" s="1054"/>
      <c r="CP29" s="1054"/>
      <c r="CQ29" s="1055"/>
      <c r="CR29" s="1053"/>
      <c r="CS29" s="1054"/>
      <c r="CT29" s="1054"/>
      <c r="CU29" s="1054"/>
      <c r="CV29" s="1055"/>
      <c r="CW29" s="1053"/>
      <c r="CX29" s="1054"/>
      <c r="CY29" s="1054"/>
      <c r="CZ29" s="1054"/>
      <c r="DA29" s="1055"/>
      <c r="DB29" s="1053"/>
      <c r="DC29" s="1054"/>
      <c r="DD29" s="1054"/>
      <c r="DE29" s="1054"/>
      <c r="DF29" s="1055"/>
      <c r="DG29" s="1053"/>
      <c r="DH29" s="1054"/>
      <c r="DI29" s="1054"/>
      <c r="DJ29" s="1054"/>
      <c r="DK29" s="1055"/>
      <c r="DL29" s="1053"/>
      <c r="DM29" s="1054"/>
      <c r="DN29" s="1054"/>
      <c r="DO29" s="1054"/>
      <c r="DP29" s="1055"/>
      <c r="DQ29" s="1053"/>
      <c r="DR29" s="1054"/>
      <c r="DS29" s="1054"/>
      <c r="DT29" s="1054"/>
      <c r="DU29" s="1055"/>
      <c r="DV29" s="1056"/>
      <c r="DW29" s="1057"/>
      <c r="DX29" s="1057"/>
      <c r="DY29" s="1057"/>
      <c r="DZ29" s="1058"/>
      <c r="EA29" s="226"/>
    </row>
    <row r="30" spans="1:131" ht="26.25" customHeight="1" x14ac:dyDescent="0.15">
      <c r="A30" s="238">
        <v>3</v>
      </c>
      <c r="B30" s="1094" t="s">
        <v>407</v>
      </c>
      <c r="C30" s="1095"/>
      <c r="D30" s="1095"/>
      <c r="E30" s="1095"/>
      <c r="F30" s="1095"/>
      <c r="G30" s="1095"/>
      <c r="H30" s="1095"/>
      <c r="I30" s="1095"/>
      <c r="J30" s="1095"/>
      <c r="K30" s="1095"/>
      <c r="L30" s="1095"/>
      <c r="M30" s="1095"/>
      <c r="N30" s="1095"/>
      <c r="O30" s="1095"/>
      <c r="P30" s="1096"/>
      <c r="Q30" s="1102">
        <v>940</v>
      </c>
      <c r="R30" s="1103"/>
      <c r="S30" s="1103"/>
      <c r="T30" s="1103"/>
      <c r="U30" s="1103"/>
      <c r="V30" s="1103">
        <v>932</v>
      </c>
      <c r="W30" s="1103"/>
      <c r="X30" s="1103"/>
      <c r="Y30" s="1103"/>
      <c r="Z30" s="1103"/>
      <c r="AA30" s="1103">
        <v>9</v>
      </c>
      <c r="AB30" s="1103"/>
      <c r="AC30" s="1103"/>
      <c r="AD30" s="1103"/>
      <c r="AE30" s="1104"/>
      <c r="AF30" s="1099">
        <v>9</v>
      </c>
      <c r="AG30" s="1100"/>
      <c r="AH30" s="1100"/>
      <c r="AI30" s="1100"/>
      <c r="AJ30" s="1101"/>
      <c r="AK30" s="1044">
        <v>472</v>
      </c>
      <c r="AL30" s="1035"/>
      <c r="AM30" s="1035"/>
      <c r="AN30" s="1035"/>
      <c r="AO30" s="1035"/>
      <c r="AP30" s="1035" t="s">
        <v>572</v>
      </c>
      <c r="AQ30" s="1035"/>
      <c r="AR30" s="1035"/>
      <c r="AS30" s="1035"/>
      <c r="AT30" s="1035"/>
      <c r="AU30" s="1035" t="s">
        <v>572</v>
      </c>
      <c r="AV30" s="1035"/>
      <c r="AW30" s="1035"/>
      <c r="AX30" s="1035"/>
      <c r="AY30" s="1035"/>
      <c r="AZ30" s="1105" t="s">
        <v>572</v>
      </c>
      <c r="BA30" s="1105"/>
      <c r="BB30" s="1105"/>
      <c r="BC30" s="1105"/>
      <c r="BD30" s="1105"/>
      <c r="BE30" s="1036"/>
      <c r="BF30" s="1036"/>
      <c r="BG30" s="1036"/>
      <c r="BH30" s="1036"/>
      <c r="BI30" s="1037"/>
      <c r="BJ30" s="228"/>
      <c r="BK30" s="228"/>
      <c r="BL30" s="228"/>
      <c r="BM30" s="228"/>
      <c r="BN30" s="228"/>
      <c r="BO30" s="237"/>
      <c r="BP30" s="237"/>
      <c r="BQ30" s="234">
        <v>24</v>
      </c>
      <c r="BR30" s="235"/>
      <c r="BS30" s="1056"/>
      <c r="BT30" s="1057"/>
      <c r="BU30" s="1057"/>
      <c r="BV30" s="1057"/>
      <c r="BW30" s="1057"/>
      <c r="BX30" s="1057"/>
      <c r="BY30" s="1057"/>
      <c r="BZ30" s="1057"/>
      <c r="CA30" s="1057"/>
      <c r="CB30" s="1057"/>
      <c r="CC30" s="1057"/>
      <c r="CD30" s="1057"/>
      <c r="CE30" s="1057"/>
      <c r="CF30" s="1057"/>
      <c r="CG30" s="1078"/>
      <c r="CH30" s="1053"/>
      <c r="CI30" s="1054"/>
      <c r="CJ30" s="1054"/>
      <c r="CK30" s="1054"/>
      <c r="CL30" s="1055"/>
      <c r="CM30" s="1053"/>
      <c r="CN30" s="1054"/>
      <c r="CO30" s="1054"/>
      <c r="CP30" s="1054"/>
      <c r="CQ30" s="1055"/>
      <c r="CR30" s="1053"/>
      <c r="CS30" s="1054"/>
      <c r="CT30" s="1054"/>
      <c r="CU30" s="1054"/>
      <c r="CV30" s="1055"/>
      <c r="CW30" s="1053"/>
      <c r="CX30" s="1054"/>
      <c r="CY30" s="1054"/>
      <c r="CZ30" s="1054"/>
      <c r="DA30" s="1055"/>
      <c r="DB30" s="1053"/>
      <c r="DC30" s="1054"/>
      <c r="DD30" s="1054"/>
      <c r="DE30" s="1054"/>
      <c r="DF30" s="1055"/>
      <c r="DG30" s="1053"/>
      <c r="DH30" s="1054"/>
      <c r="DI30" s="1054"/>
      <c r="DJ30" s="1054"/>
      <c r="DK30" s="1055"/>
      <c r="DL30" s="1053"/>
      <c r="DM30" s="1054"/>
      <c r="DN30" s="1054"/>
      <c r="DO30" s="1054"/>
      <c r="DP30" s="1055"/>
      <c r="DQ30" s="1053"/>
      <c r="DR30" s="1054"/>
      <c r="DS30" s="1054"/>
      <c r="DT30" s="1054"/>
      <c r="DU30" s="1055"/>
      <c r="DV30" s="1056"/>
      <c r="DW30" s="1057"/>
      <c r="DX30" s="1057"/>
      <c r="DY30" s="1057"/>
      <c r="DZ30" s="1058"/>
      <c r="EA30" s="226"/>
    </row>
    <row r="31" spans="1:131" ht="26.25" customHeight="1" x14ac:dyDescent="0.15">
      <c r="A31" s="238">
        <v>4</v>
      </c>
      <c r="B31" s="1094" t="s">
        <v>408</v>
      </c>
      <c r="C31" s="1095"/>
      <c r="D31" s="1095"/>
      <c r="E31" s="1095"/>
      <c r="F31" s="1095"/>
      <c r="G31" s="1095"/>
      <c r="H31" s="1095"/>
      <c r="I31" s="1095"/>
      <c r="J31" s="1095"/>
      <c r="K31" s="1095"/>
      <c r="L31" s="1095"/>
      <c r="M31" s="1095"/>
      <c r="N31" s="1095"/>
      <c r="O31" s="1095"/>
      <c r="P31" s="1096"/>
      <c r="Q31" s="1102">
        <v>798</v>
      </c>
      <c r="R31" s="1103"/>
      <c r="S31" s="1103"/>
      <c r="T31" s="1103"/>
      <c r="U31" s="1103"/>
      <c r="V31" s="1103">
        <v>693</v>
      </c>
      <c r="W31" s="1103"/>
      <c r="X31" s="1103"/>
      <c r="Y31" s="1103"/>
      <c r="Z31" s="1103"/>
      <c r="AA31" s="1103">
        <v>105</v>
      </c>
      <c r="AB31" s="1103"/>
      <c r="AC31" s="1103"/>
      <c r="AD31" s="1103"/>
      <c r="AE31" s="1104"/>
      <c r="AF31" s="1099">
        <v>718</v>
      </c>
      <c r="AG31" s="1100"/>
      <c r="AH31" s="1100"/>
      <c r="AI31" s="1100"/>
      <c r="AJ31" s="1101"/>
      <c r="AK31" s="1044">
        <v>19</v>
      </c>
      <c r="AL31" s="1035"/>
      <c r="AM31" s="1035"/>
      <c r="AN31" s="1035"/>
      <c r="AO31" s="1035"/>
      <c r="AP31" s="1035">
        <v>613</v>
      </c>
      <c r="AQ31" s="1035"/>
      <c r="AR31" s="1035"/>
      <c r="AS31" s="1035"/>
      <c r="AT31" s="1035"/>
      <c r="AU31" s="1035">
        <v>50</v>
      </c>
      <c r="AV31" s="1035"/>
      <c r="AW31" s="1035"/>
      <c r="AX31" s="1035"/>
      <c r="AY31" s="1035"/>
      <c r="AZ31" s="1105" t="s">
        <v>572</v>
      </c>
      <c r="BA31" s="1105"/>
      <c r="BB31" s="1105"/>
      <c r="BC31" s="1105"/>
      <c r="BD31" s="1105"/>
      <c r="BE31" s="1036" t="s">
        <v>409</v>
      </c>
      <c r="BF31" s="1036"/>
      <c r="BG31" s="1036"/>
      <c r="BH31" s="1036"/>
      <c r="BI31" s="1037"/>
      <c r="BJ31" s="228"/>
      <c r="BK31" s="228"/>
      <c r="BL31" s="228"/>
      <c r="BM31" s="228"/>
      <c r="BN31" s="228"/>
      <c r="BO31" s="237"/>
      <c r="BP31" s="237"/>
      <c r="BQ31" s="234">
        <v>25</v>
      </c>
      <c r="BR31" s="235"/>
      <c r="BS31" s="1056"/>
      <c r="BT31" s="1057"/>
      <c r="BU31" s="1057"/>
      <c r="BV31" s="1057"/>
      <c r="BW31" s="1057"/>
      <c r="BX31" s="1057"/>
      <c r="BY31" s="1057"/>
      <c r="BZ31" s="1057"/>
      <c r="CA31" s="1057"/>
      <c r="CB31" s="1057"/>
      <c r="CC31" s="1057"/>
      <c r="CD31" s="1057"/>
      <c r="CE31" s="1057"/>
      <c r="CF31" s="1057"/>
      <c r="CG31" s="1078"/>
      <c r="CH31" s="1053"/>
      <c r="CI31" s="1054"/>
      <c r="CJ31" s="1054"/>
      <c r="CK31" s="1054"/>
      <c r="CL31" s="1055"/>
      <c r="CM31" s="1053"/>
      <c r="CN31" s="1054"/>
      <c r="CO31" s="1054"/>
      <c r="CP31" s="1054"/>
      <c r="CQ31" s="1055"/>
      <c r="CR31" s="1053"/>
      <c r="CS31" s="1054"/>
      <c r="CT31" s="1054"/>
      <c r="CU31" s="1054"/>
      <c r="CV31" s="1055"/>
      <c r="CW31" s="1053"/>
      <c r="CX31" s="1054"/>
      <c r="CY31" s="1054"/>
      <c r="CZ31" s="1054"/>
      <c r="DA31" s="1055"/>
      <c r="DB31" s="1053"/>
      <c r="DC31" s="1054"/>
      <c r="DD31" s="1054"/>
      <c r="DE31" s="1054"/>
      <c r="DF31" s="1055"/>
      <c r="DG31" s="1053"/>
      <c r="DH31" s="1054"/>
      <c r="DI31" s="1054"/>
      <c r="DJ31" s="1054"/>
      <c r="DK31" s="1055"/>
      <c r="DL31" s="1053"/>
      <c r="DM31" s="1054"/>
      <c r="DN31" s="1054"/>
      <c r="DO31" s="1054"/>
      <c r="DP31" s="1055"/>
      <c r="DQ31" s="1053"/>
      <c r="DR31" s="1054"/>
      <c r="DS31" s="1054"/>
      <c r="DT31" s="1054"/>
      <c r="DU31" s="1055"/>
      <c r="DV31" s="1056"/>
      <c r="DW31" s="1057"/>
      <c r="DX31" s="1057"/>
      <c r="DY31" s="1057"/>
      <c r="DZ31" s="1058"/>
      <c r="EA31" s="226"/>
    </row>
    <row r="32" spans="1:131" ht="26.25" customHeight="1" x14ac:dyDescent="0.15">
      <c r="A32" s="238">
        <v>5</v>
      </c>
      <c r="B32" s="1094" t="s">
        <v>410</v>
      </c>
      <c r="C32" s="1095"/>
      <c r="D32" s="1095"/>
      <c r="E32" s="1095"/>
      <c r="F32" s="1095"/>
      <c r="G32" s="1095"/>
      <c r="H32" s="1095"/>
      <c r="I32" s="1095"/>
      <c r="J32" s="1095"/>
      <c r="K32" s="1095"/>
      <c r="L32" s="1095"/>
      <c r="M32" s="1095"/>
      <c r="N32" s="1095"/>
      <c r="O32" s="1095"/>
      <c r="P32" s="1096"/>
      <c r="Q32" s="1102">
        <v>1369</v>
      </c>
      <c r="R32" s="1103"/>
      <c r="S32" s="1103"/>
      <c r="T32" s="1103"/>
      <c r="U32" s="1103"/>
      <c r="V32" s="1103">
        <v>1268</v>
      </c>
      <c r="W32" s="1103"/>
      <c r="X32" s="1103"/>
      <c r="Y32" s="1103"/>
      <c r="Z32" s="1103"/>
      <c r="AA32" s="1103">
        <v>102</v>
      </c>
      <c r="AB32" s="1103"/>
      <c r="AC32" s="1103"/>
      <c r="AD32" s="1103"/>
      <c r="AE32" s="1104"/>
      <c r="AF32" s="1099">
        <v>679</v>
      </c>
      <c r="AG32" s="1100"/>
      <c r="AH32" s="1100"/>
      <c r="AI32" s="1100"/>
      <c r="AJ32" s="1101"/>
      <c r="AK32" s="1044">
        <v>570</v>
      </c>
      <c r="AL32" s="1035"/>
      <c r="AM32" s="1035"/>
      <c r="AN32" s="1035"/>
      <c r="AO32" s="1035"/>
      <c r="AP32" s="1035">
        <v>11104</v>
      </c>
      <c r="AQ32" s="1035"/>
      <c r="AR32" s="1035"/>
      <c r="AS32" s="1035"/>
      <c r="AT32" s="1035"/>
      <c r="AU32" s="1035">
        <v>8172</v>
      </c>
      <c r="AV32" s="1035"/>
      <c r="AW32" s="1035"/>
      <c r="AX32" s="1035"/>
      <c r="AY32" s="1035"/>
      <c r="AZ32" s="1105" t="s">
        <v>572</v>
      </c>
      <c r="BA32" s="1105"/>
      <c r="BB32" s="1105"/>
      <c r="BC32" s="1105"/>
      <c r="BD32" s="1105"/>
      <c r="BE32" s="1036" t="s">
        <v>409</v>
      </c>
      <c r="BF32" s="1036"/>
      <c r="BG32" s="1036"/>
      <c r="BH32" s="1036"/>
      <c r="BI32" s="1037"/>
      <c r="BJ32" s="228"/>
      <c r="BK32" s="228"/>
      <c r="BL32" s="228"/>
      <c r="BM32" s="228"/>
      <c r="BN32" s="228"/>
      <c r="BO32" s="237"/>
      <c r="BP32" s="237"/>
      <c r="BQ32" s="234">
        <v>26</v>
      </c>
      <c r="BR32" s="235"/>
      <c r="BS32" s="1056"/>
      <c r="BT32" s="1057"/>
      <c r="BU32" s="1057"/>
      <c r="BV32" s="1057"/>
      <c r="BW32" s="1057"/>
      <c r="BX32" s="1057"/>
      <c r="BY32" s="1057"/>
      <c r="BZ32" s="1057"/>
      <c r="CA32" s="1057"/>
      <c r="CB32" s="1057"/>
      <c r="CC32" s="1057"/>
      <c r="CD32" s="1057"/>
      <c r="CE32" s="1057"/>
      <c r="CF32" s="1057"/>
      <c r="CG32" s="1078"/>
      <c r="CH32" s="1053"/>
      <c r="CI32" s="1054"/>
      <c r="CJ32" s="1054"/>
      <c r="CK32" s="1054"/>
      <c r="CL32" s="1055"/>
      <c r="CM32" s="1053"/>
      <c r="CN32" s="1054"/>
      <c r="CO32" s="1054"/>
      <c r="CP32" s="1054"/>
      <c r="CQ32" s="1055"/>
      <c r="CR32" s="1053"/>
      <c r="CS32" s="1054"/>
      <c r="CT32" s="1054"/>
      <c r="CU32" s="1054"/>
      <c r="CV32" s="1055"/>
      <c r="CW32" s="1053"/>
      <c r="CX32" s="1054"/>
      <c r="CY32" s="1054"/>
      <c r="CZ32" s="1054"/>
      <c r="DA32" s="1055"/>
      <c r="DB32" s="1053"/>
      <c r="DC32" s="1054"/>
      <c r="DD32" s="1054"/>
      <c r="DE32" s="1054"/>
      <c r="DF32" s="1055"/>
      <c r="DG32" s="1053"/>
      <c r="DH32" s="1054"/>
      <c r="DI32" s="1054"/>
      <c r="DJ32" s="1054"/>
      <c r="DK32" s="1055"/>
      <c r="DL32" s="1053"/>
      <c r="DM32" s="1054"/>
      <c r="DN32" s="1054"/>
      <c r="DO32" s="1054"/>
      <c r="DP32" s="1055"/>
      <c r="DQ32" s="1053"/>
      <c r="DR32" s="1054"/>
      <c r="DS32" s="1054"/>
      <c r="DT32" s="1054"/>
      <c r="DU32" s="1055"/>
      <c r="DV32" s="1056"/>
      <c r="DW32" s="1057"/>
      <c r="DX32" s="1057"/>
      <c r="DY32" s="1057"/>
      <c r="DZ32" s="1058"/>
      <c r="EA32" s="226"/>
    </row>
    <row r="33" spans="1:131" ht="26.25" customHeight="1" x14ac:dyDescent="0.15">
      <c r="A33" s="238">
        <v>6</v>
      </c>
      <c r="B33" s="1094"/>
      <c r="C33" s="1095"/>
      <c r="D33" s="1095"/>
      <c r="E33" s="1095"/>
      <c r="F33" s="1095"/>
      <c r="G33" s="1095"/>
      <c r="H33" s="1095"/>
      <c r="I33" s="1095"/>
      <c r="J33" s="1095"/>
      <c r="K33" s="1095"/>
      <c r="L33" s="1095"/>
      <c r="M33" s="1095"/>
      <c r="N33" s="1095"/>
      <c r="O33" s="1095"/>
      <c r="P33" s="1096"/>
      <c r="Q33" s="1102"/>
      <c r="R33" s="1103"/>
      <c r="S33" s="1103"/>
      <c r="T33" s="1103"/>
      <c r="U33" s="1103"/>
      <c r="V33" s="1103"/>
      <c r="W33" s="1103"/>
      <c r="X33" s="1103"/>
      <c r="Y33" s="1103"/>
      <c r="Z33" s="1103"/>
      <c r="AA33" s="1103"/>
      <c r="AB33" s="1103"/>
      <c r="AC33" s="1103"/>
      <c r="AD33" s="1103"/>
      <c r="AE33" s="1104"/>
      <c r="AF33" s="1099"/>
      <c r="AG33" s="1100"/>
      <c r="AH33" s="1100"/>
      <c r="AI33" s="1100"/>
      <c r="AJ33" s="1101"/>
      <c r="AK33" s="1044"/>
      <c r="AL33" s="1035"/>
      <c r="AM33" s="1035"/>
      <c r="AN33" s="1035"/>
      <c r="AO33" s="1035"/>
      <c r="AP33" s="1035"/>
      <c r="AQ33" s="1035"/>
      <c r="AR33" s="1035"/>
      <c r="AS33" s="1035"/>
      <c r="AT33" s="1035"/>
      <c r="AU33" s="1035"/>
      <c r="AV33" s="1035"/>
      <c r="AW33" s="1035"/>
      <c r="AX33" s="1035"/>
      <c r="AY33" s="1035"/>
      <c r="AZ33" s="1105"/>
      <c r="BA33" s="1105"/>
      <c r="BB33" s="1105"/>
      <c r="BC33" s="1105"/>
      <c r="BD33" s="1105"/>
      <c r="BE33" s="1036"/>
      <c r="BF33" s="1036"/>
      <c r="BG33" s="1036"/>
      <c r="BH33" s="1036"/>
      <c r="BI33" s="1037"/>
      <c r="BJ33" s="228"/>
      <c r="BK33" s="228"/>
      <c r="BL33" s="228"/>
      <c r="BM33" s="228"/>
      <c r="BN33" s="228"/>
      <c r="BO33" s="237"/>
      <c r="BP33" s="237"/>
      <c r="BQ33" s="234">
        <v>27</v>
      </c>
      <c r="BR33" s="235"/>
      <c r="BS33" s="1056"/>
      <c r="BT33" s="1057"/>
      <c r="BU33" s="1057"/>
      <c r="BV33" s="1057"/>
      <c r="BW33" s="1057"/>
      <c r="BX33" s="1057"/>
      <c r="BY33" s="1057"/>
      <c r="BZ33" s="1057"/>
      <c r="CA33" s="1057"/>
      <c r="CB33" s="1057"/>
      <c r="CC33" s="1057"/>
      <c r="CD33" s="1057"/>
      <c r="CE33" s="1057"/>
      <c r="CF33" s="1057"/>
      <c r="CG33" s="1078"/>
      <c r="CH33" s="1053"/>
      <c r="CI33" s="1054"/>
      <c r="CJ33" s="1054"/>
      <c r="CK33" s="1054"/>
      <c r="CL33" s="1055"/>
      <c r="CM33" s="1053"/>
      <c r="CN33" s="1054"/>
      <c r="CO33" s="1054"/>
      <c r="CP33" s="1054"/>
      <c r="CQ33" s="1055"/>
      <c r="CR33" s="1053"/>
      <c r="CS33" s="1054"/>
      <c r="CT33" s="1054"/>
      <c r="CU33" s="1054"/>
      <c r="CV33" s="1055"/>
      <c r="CW33" s="1053"/>
      <c r="CX33" s="1054"/>
      <c r="CY33" s="1054"/>
      <c r="CZ33" s="1054"/>
      <c r="DA33" s="1055"/>
      <c r="DB33" s="1053"/>
      <c r="DC33" s="1054"/>
      <c r="DD33" s="1054"/>
      <c r="DE33" s="1054"/>
      <c r="DF33" s="1055"/>
      <c r="DG33" s="1053"/>
      <c r="DH33" s="1054"/>
      <c r="DI33" s="1054"/>
      <c r="DJ33" s="1054"/>
      <c r="DK33" s="1055"/>
      <c r="DL33" s="1053"/>
      <c r="DM33" s="1054"/>
      <c r="DN33" s="1054"/>
      <c r="DO33" s="1054"/>
      <c r="DP33" s="1055"/>
      <c r="DQ33" s="1053"/>
      <c r="DR33" s="1054"/>
      <c r="DS33" s="1054"/>
      <c r="DT33" s="1054"/>
      <c r="DU33" s="1055"/>
      <c r="DV33" s="1056"/>
      <c r="DW33" s="1057"/>
      <c r="DX33" s="1057"/>
      <c r="DY33" s="1057"/>
      <c r="DZ33" s="1058"/>
      <c r="EA33" s="226"/>
    </row>
    <row r="34" spans="1:131" ht="26.25" customHeight="1" x14ac:dyDescent="0.15">
      <c r="A34" s="238">
        <v>7</v>
      </c>
      <c r="B34" s="1094"/>
      <c r="C34" s="1095"/>
      <c r="D34" s="1095"/>
      <c r="E34" s="1095"/>
      <c r="F34" s="1095"/>
      <c r="G34" s="1095"/>
      <c r="H34" s="1095"/>
      <c r="I34" s="1095"/>
      <c r="J34" s="1095"/>
      <c r="K34" s="1095"/>
      <c r="L34" s="1095"/>
      <c r="M34" s="1095"/>
      <c r="N34" s="1095"/>
      <c r="O34" s="1095"/>
      <c r="P34" s="1096"/>
      <c r="Q34" s="1102"/>
      <c r="R34" s="1103"/>
      <c r="S34" s="1103"/>
      <c r="T34" s="1103"/>
      <c r="U34" s="1103"/>
      <c r="V34" s="1103"/>
      <c r="W34" s="1103"/>
      <c r="X34" s="1103"/>
      <c r="Y34" s="1103"/>
      <c r="Z34" s="1103"/>
      <c r="AA34" s="1103"/>
      <c r="AB34" s="1103"/>
      <c r="AC34" s="1103"/>
      <c r="AD34" s="1103"/>
      <c r="AE34" s="1104"/>
      <c r="AF34" s="1099"/>
      <c r="AG34" s="1100"/>
      <c r="AH34" s="1100"/>
      <c r="AI34" s="1100"/>
      <c r="AJ34" s="1101"/>
      <c r="AK34" s="1044"/>
      <c r="AL34" s="1035"/>
      <c r="AM34" s="1035"/>
      <c r="AN34" s="1035"/>
      <c r="AO34" s="1035"/>
      <c r="AP34" s="1035"/>
      <c r="AQ34" s="1035"/>
      <c r="AR34" s="1035"/>
      <c r="AS34" s="1035"/>
      <c r="AT34" s="1035"/>
      <c r="AU34" s="1035"/>
      <c r="AV34" s="1035"/>
      <c r="AW34" s="1035"/>
      <c r="AX34" s="1035"/>
      <c r="AY34" s="1035"/>
      <c r="AZ34" s="1105"/>
      <c r="BA34" s="1105"/>
      <c r="BB34" s="1105"/>
      <c r="BC34" s="1105"/>
      <c r="BD34" s="1105"/>
      <c r="BE34" s="1036"/>
      <c r="BF34" s="1036"/>
      <c r="BG34" s="1036"/>
      <c r="BH34" s="1036"/>
      <c r="BI34" s="1037"/>
      <c r="BJ34" s="228"/>
      <c r="BK34" s="228"/>
      <c r="BL34" s="228"/>
      <c r="BM34" s="228"/>
      <c r="BN34" s="228"/>
      <c r="BO34" s="237"/>
      <c r="BP34" s="237"/>
      <c r="BQ34" s="234">
        <v>28</v>
      </c>
      <c r="BR34" s="235"/>
      <c r="BS34" s="1056"/>
      <c r="BT34" s="1057"/>
      <c r="BU34" s="1057"/>
      <c r="BV34" s="1057"/>
      <c r="BW34" s="1057"/>
      <c r="BX34" s="1057"/>
      <c r="BY34" s="1057"/>
      <c r="BZ34" s="1057"/>
      <c r="CA34" s="1057"/>
      <c r="CB34" s="1057"/>
      <c r="CC34" s="1057"/>
      <c r="CD34" s="1057"/>
      <c r="CE34" s="1057"/>
      <c r="CF34" s="1057"/>
      <c r="CG34" s="1078"/>
      <c r="CH34" s="1053"/>
      <c r="CI34" s="1054"/>
      <c r="CJ34" s="1054"/>
      <c r="CK34" s="1054"/>
      <c r="CL34" s="1055"/>
      <c r="CM34" s="1053"/>
      <c r="CN34" s="1054"/>
      <c r="CO34" s="1054"/>
      <c r="CP34" s="1054"/>
      <c r="CQ34" s="1055"/>
      <c r="CR34" s="1053"/>
      <c r="CS34" s="1054"/>
      <c r="CT34" s="1054"/>
      <c r="CU34" s="1054"/>
      <c r="CV34" s="1055"/>
      <c r="CW34" s="1053"/>
      <c r="CX34" s="1054"/>
      <c r="CY34" s="1054"/>
      <c r="CZ34" s="1054"/>
      <c r="DA34" s="1055"/>
      <c r="DB34" s="1053"/>
      <c r="DC34" s="1054"/>
      <c r="DD34" s="1054"/>
      <c r="DE34" s="1054"/>
      <c r="DF34" s="1055"/>
      <c r="DG34" s="1053"/>
      <c r="DH34" s="1054"/>
      <c r="DI34" s="1054"/>
      <c r="DJ34" s="1054"/>
      <c r="DK34" s="1055"/>
      <c r="DL34" s="1053"/>
      <c r="DM34" s="1054"/>
      <c r="DN34" s="1054"/>
      <c r="DO34" s="1054"/>
      <c r="DP34" s="1055"/>
      <c r="DQ34" s="1053"/>
      <c r="DR34" s="1054"/>
      <c r="DS34" s="1054"/>
      <c r="DT34" s="1054"/>
      <c r="DU34" s="1055"/>
      <c r="DV34" s="1056"/>
      <c r="DW34" s="1057"/>
      <c r="DX34" s="1057"/>
      <c r="DY34" s="1057"/>
      <c r="DZ34" s="1058"/>
      <c r="EA34" s="226"/>
    </row>
    <row r="35" spans="1:131" ht="26.25" customHeight="1" x14ac:dyDescent="0.15">
      <c r="A35" s="238">
        <v>8</v>
      </c>
      <c r="B35" s="1094"/>
      <c r="C35" s="1095"/>
      <c r="D35" s="1095"/>
      <c r="E35" s="1095"/>
      <c r="F35" s="1095"/>
      <c r="G35" s="1095"/>
      <c r="H35" s="1095"/>
      <c r="I35" s="1095"/>
      <c r="J35" s="1095"/>
      <c r="K35" s="1095"/>
      <c r="L35" s="1095"/>
      <c r="M35" s="1095"/>
      <c r="N35" s="1095"/>
      <c r="O35" s="1095"/>
      <c r="P35" s="1096"/>
      <c r="Q35" s="1102"/>
      <c r="R35" s="1103"/>
      <c r="S35" s="1103"/>
      <c r="T35" s="1103"/>
      <c r="U35" s="1103"/>
      <c r="V35" s="1103"/>
      <c r="W35" s="1103"/>
      <c r="X35" s="1103"/>
      <c r="Y35" s="1103"/>
      <c r="Z35" s="1103"/>
      <c r="AA35" s="1103"/>
      <c r="AB35" s="1103"/>
      <c r="AC35" s="1103"/>
      <c r="AD35" s="1103"/>
      <c r="AE35" s="1104"/>
      <c r="AF35" s="1099"/>
      <c r="AG35" s="1100"/>
      <c r="AH35" s="1100"/>
      <c r="AI35" s="1100"/>
      <c r="AJ35" s="1101"/>
      <c r="AK35" s="1044"/>
      <c r="AL35" s="1035"/>
      <c r="AM35" s="1035"/>
      <c r="AN35" s="1035"/>
      <c r="AO35" s="1035"/>
      <c r="AP35" s="1035"/>
      <c r="AQ35" s="1035"/>
      <c r="AR35" s="1035"/>
      <c r="AS35" s="1035"/>
      <c r="AT35" s="1035"/>
      <c r="AU35" s="1035"/>
      <c r="AV35" s="1035"/>
      <c r="AW35" s="1035"/>
      <c r="AX35" s="1035"/>
      <c r="AY35" s="1035"/>
      <c r="AZ35" s="1105"/>
      <c r="BA35" s="1105"/>
      <c r="BB35" s="1105"/>
      <c r="BC35" s="1105"/>
      <c r="BD35" s="1105"/>
      <c r="BE35" s="1036"/>
      <c r="BF35" s="1036"/>
      <c r="BG35" s="1036"/>
      <c r="BH35" s="1036"/>
      <c r="BI35" s="1037"/>
      <c r="BJ35" s="228"/>
      <c r="BK35" s="228"/>
      <c r="BL35" s="228"/>
      <c r="BM35" s="228"/>
      <c r="BN35" s="228"/>
      <c r="BO35" s="237"/>
      <c r="BP35" s="237"/>
      <c r="BQ35" s="234">
        <v>29</v>
      </c>
      <c r="BR35" s="235"/>
      <c r="BS35" s="1056"/>
      <c r="BT35" s="1057"/>
      <c r="BU35" s="1057"/>
      <c r="BV35" s="1057"/>
      <c r="BW35" s="1057"/>
      <c r="BX35" s="1057"/>
      <c r="BY35" s="1057"/>
      <c r="BZ35" s="1057"/>
      <c r="CA35" s="1057"/>
      <c r="CB35" s="1057"/>
      <c r="CC35" s="1057"/>
      <c r="CD35" s="1057"/>
      <c r="CE35" s="1057"/>
      <c r="CF35" s="1057"/>
      <c r="CG35" s="1078"/>
      <c r="CH35" s="1053"/>
      <c r="CI35" s="1054"/>
      <c r="CJ35" s="1054"/>
      <c r="CK35" s="1054"/>
      <c r="CL35" s="1055"/>
      <c r="CM35" s="1053"/>
      <c r="CN35" s="1054"/>
      <c r="CO35" s="1054"/>
      <c r="CP35" s="1054"/>
      <c r="CQ35" s="1055"/>
      <c r="CR35" s="1053"/>
      <c r="CS35" s="1054"/>
      <c r="CT35" s="1054"/>
      <c r="CU35" s="1054"/>
      <c r="CV35" s="1055"/>
      <c r="CW35" s="1053"/>
      <c r="CX35" s="1054"/>
      <c r="CY35" s="1054"/>
      <c r="CZ35" s="1054"/>
      <c r="DA35" s="1055"/>
      <c r="DB35" s="1053"/>
      <c r="DC35" s="1054"/>
      <c r="DD35" s="1054"/>
      <c r="DE35" s="1054"/>
      <c r="DF35" s="1055"/>
      <c r="DG35" s="1053"/>
      <c r="DH35" s="1054"/>
      <c r="DI35" s="1054"/>
      <c r="DJ35" s="1054"/>
      <c r="DK35" s="1055"/>
      <c r="DL35" s="1053"/>
      <c r="DM35" s="1054"/>
      <c r="DN35" s="1054"/>
      <c r="DO35" s="1054"/>
      <c r="DP35" s="1055"/>
      <c r="DQ35" s="1053"/>
      <c r="DR35" s="1054"/>
      <c r="DS35" s="1054"/>
      <c r="DT35" s="1054"/>
      <c r="DU35" s="1055"/>
      <c r="DV35" s="1056"/>
      <c r="DW35" s="1057"/>
      <c r="DX35" s="1057"/>
      <c r="DY35" s="1057"/>
      <c r="DZ35" s="1058"/>
      <c r="EA35" s="226"/>
    </row>
    <row r="36" spans="1:131" ht="26.25" customHeight="1" x14ac:dyDescent="0.15">
      <c r="A36" s="238">
        <v>9</v>
      </c>
      <c r="B36" s="1094"/>
      <c r="C36" s="1095"/>
      <c r="D36" s="1095"/>
      <c r="E36" s="1095"/>
      <c r="F36" s="1095"/>
      <c r="G36" s="1095"/>
      <c r="H36" s="1095"/>
      <c r="I36" s="1095"/>
      <c r="J36" s="1095"/>
      <c r="K36" s="1095"/>
      <c r="L36" s="1095"/>
      <c r="M36" s="1095"/>
      <c r="N36" s="1095"/>
      <c r="O36" s="1095"/>
      <c r="P36" s="1096"/>
      <c r="Q36" s="1102"/>
      <c r="R36" s="1103"/>
      <c r="S36" s="1103"/>
      <c r="T36" s="1103"/>
      <c r="U36" s="1103"/>
      <c r="V36" s="1103"/>
      <c r="W36" s="1103"/>
      <c r="X36" s="1103"/>
      <c r="Y36" s="1103"/>
      <c r="Z36" s="1103"/>
      <c r="AA36" s="1103"/>
      <c r="AB36" s="1103"/>
      <c r="AC36" s="1103"/>
      <c r="AD36" s="1103"/>
      <c r="AE36" s="1104"/>
      <c r="AF36" s="1099"/>
      <c r="AG36" s="1100"/>
      <c r="AH36" s="1100"/>
      <c r="AI36" s="1100"/>
      <c r="AJ36" s="1101"/>
      <c r="AK36" s="1044"/>
      <c r="AL36" s="1035"/>
      <c r="AM36" s="1035"/>
      <c r="AN36" s="1035"/>
      <c r="AO36" s="1035"/>
      <c r="AP36" s="1035"/>
      <c r="AQ36" s="1035"/>
      <c r="AR36" s="1035"/>
      <c r="AS36" s="1035"/>
      <c r="AT36" s="1035"/>
      <c r="AU36" s="1035"/>
      <c r="AV36" s="1035"/>
      <c r="AW36" s="1035"/>
      <c r="AX36" s="1035"/>
      <c r="AY36" s="1035"/>
      <c r="AZ36" s="1105"/>
      <c r="BA36" s="1105"/>
      <c r="BB36" s="1105"/>
      <c r="BC36" s="1105"/>
      <c r="BD36" s="1105"/>
      <c r="BE36" s="1036"/>
      <c r="BF36" s="1036"/>
      <c r="BG36" s="1036"/>
      <c r="BH36" s="1036"/>
      <c r="BI36" s="1037"/>
      <c r="BJ36" s="228"/>
      <c r="BK36" s="228"/>
      <c r="BL36" s="228"/>
      <c r="BM36" s="228"/>
      <c r="BN36" s="228"/>
      <c r="BO36" s="237"/>
      <c r="BP36" s="237"/>
      <c r="BQ36" s="234">
        <v>30</v>
      </c>
      <c r="BR36" s="235"/>
      <c r="BS36" s="1056"/>
      <c r="BT36" s="1057"/>
      <c r="BU36" s="1057"/>
      <c r="BV36" s="1057"/>
      <c r="BW36" s="1057"/>
      <c r="BX36" s="1057"/>
      <c r="BY36" s="1057"/>
      <c r="BZ36" s="1057"/>
      <c r="CA36" s="1057"/>
      <c r="CB36" s="1057"/>
      <c r="CC36" s="1057"/>
      <c r="CD36" s="1057"/>
      <c r="CE36" s="1057"/>
      <c r="CF36" s="1057"/>
      <c r="CG36" s="1078"/>
      <c r="CH36" s="1053"/>
      <c r="CI36" s="1054"/>
      <c r="CJ36" s="1054"/>
      <c r="CK36" s="1054"/>
      <c r="CL36" s="1055"/>
      <c r="CM36" s="1053"/>
      <c r="CN36" s="1054"/>
      <c r="CO36" s="1054"/>
      <c r="CP36" s="1054"/>
      <c r="CQ36" s="1055"/>
      <c r="CR36" s="1053"/>
      <c r="CS36" s="1054"/>
      <c r="CT36" s="1054"/>
      <c r="CU36" s="1054"/>
      <c r="CV36" s="1055"/>
      <c r="CW36" s="1053"/>
      <c r="CX36" s="1054"/>
      <c r="CY36" s="1054"/>
      <c r="CZ36" s="1054"/>
      <c r="DA36" s="1055"/>
      <c r="DB36" s="1053"/>
      <c r="DC36" s="1054"/>
      <c r="DD36" s="1054"/>
      <c r="DE36" s="1054"/>
      <c r="DF36" s="1055"/>
      <c r="DG36" s="1053"/>
      <c r="DH36" s="1054"/>
      <c r="DI36" s="1054"/>
      <c r="DJ36" s="1054"/>
      <c r="DK36" s="1055"/>
      <c r="DL36" s="1053"/>
      <c r="DM36" s="1054"/>
      <c r="DN36" s="1054"/>
      <c r="DO36" s="1054"/>
      <c r="DP36" s="1055"/>
      <c r="DQ36" s="1053"/>
      <c r="DR36" s="1054"/>
      <c r="DS36" s="1054"/>
      <c r="DT36" s="1054"/>
      <c r="DU36" s="1055"/>
      <c r="DV36" s="1056"/>
      <c r="DW36" s="1057"/>
      <c r="DX36" s="1057"/>
      <c r="DY36" s="1057"/>
      <c r="DZ36" s="1058"/>
      <c r="EA36" s="226"/>
    </row>
    <row r="37" spans="1:131" ht="26.25" customHeight="1" x14ac:dyDescent="0.15">
      <c r="A37" s="238">
        <v>10</v>
      </c>
      <c r="B37" s="1094"/>
      <c r="C37" s="1095"/>
      <c r="D37" s="1095"/>
      <c r="E37" s="1095"/>
      <c r="F37" s="1095"/>
      <c r="G37" s="1095"/>
      <c r="H37" s="1095"/>
      <c r="I37" s="1095"/>
      <c r="J37" s="1095"/>
      <c r="K37" s="1095"/>
      <c r="L37" s="1095"/>
      <c r="M37" s="1095"/>
      <c r="N37" s="1095"/>
      <c r="O37" s="1095"/>
      <c r="P37" s="1096"/>
      <c r="Q37" s="1102"/>
      <c r="R37" s="1103"/>
      <c r="S37" s="1103"/>
      <c r="T37" s="1103"/>
      <c r="U37" s="1103"/>
      <c r="V37" s="1103"/>
      <c r="W37" s="1103"/>
      <c r="X37" s="1103"/>
      <c r="Y37" s="1103"/>
      <c r="Z37" s="1103"/>
      <c r="AA37" s="1103"/>
      <c r="AB37" s="1103"/>
      <c r="AC37" s="1103"/>
      <c r="AD37" s="1103"/>
      <c r="AE37" s="1104"/>
      <c r="AF37" s="1099"/>
      <c r="AG37" s="1100"/>
      <c r="AH37" s="1100"/>
      <c r="AI37" s="1100"/>
      <c r="AJ37" s="1101"/>
      <c r="AK37" s="1044"/>
      <c r="AL37" s="1035"/>
      <c r="AM37" s="1035"/>
      <c r="AN37" s="1035"/>
      <c r="AO37" s="1035"/>
      <c r="AP37" s="1035"/>
      <c r="AQ37" s="1035"/>
      <c r="AR37" s="1035"/>
      <c r="AS37" s="1035"/>
      <c r="AT37" s="1035"/>
      <c r="AU37" s="1035"/>
      <c r="AV37" s="1035"/>
      <c r="AW37" s="1035"/>
      <c r="AX37" s="1035"/>
      <c r="AY37" s="1035"/>
      <c r="AZ37" s="1105"/>
      <c r="BA37" s="1105"/>
      <c r="BB37" s="1105"/>
      <c r="BC37" s="1105"/>
      <c r="BD37" s="1105"/>
      <c r="BE37" s="1036"/>
      <c r="BF37" s="1036"/>
      <c r="BG37" s="1036"/>
      <c r="BH37" s="1036"/>
      <c r="BI37" s="1037"/>
      <c r="BJ37" s="228"/>
      <c r="BK37" s="228"/>
      <c r="BL37" s="228"/>
      <c r="BM37" s="228"/>
      <c r="BN37" s="228"/>
      <c r="BO37" s="237"/>
      <c r="BP37" s="237"/>
      <c r="BQ37" s="234">
        <v>31</v>
      </c>
      <c r="BR37" s="235"/>
      <c r="BS37" s="1056"/>
      <c r="BT37" s="1057"/>
      <c r="BU37" s="1057"/>
      <c r="BV37" s="1057"/>
      <c r="BW37" s="1057"/>
      <c r="BX37" s="1057"/>
      <c r="BY37" s="1057"/>
      <c r="BZ37" s="1057"/>
      <c r="CA37" s="1057"/>
      <c r="CB37" s="1057"/>
      <c r="CC37" s="1057"/>
      <c r="CD37" s="1057"/>
      <c r="CE37" s="1057"/>
      <c r="CF37" s="1057"/>
      <c r="CG37" s="1078"/>
      <c r="CH37" s="1053"/>
      <c r="CI37" s="1054"/>
      <c r="CJ37" s="1054"/>
      <c r="CK37" s="1054"/>
      <c r="CL37" s="1055"/>
      <c r="CM37" s="1053"/>
      <c r="CN37" s="1054"/>
      <c r="CO37" s="1054"/>
      <c r="CP37" s="1054"/>
      <c r="CQ37" s="1055"/>
      <c r="CR37" s="1053"/>
      <c r="CS37" s="1054"/>
      <c r="CT37" s="1054"/>
      <c r="CU37" s="1054"/>
      <c r="CV37" s="1055"/>
      <c r="CW37" s="1053"/>
      <c r="CX37" s="1054"/>
      <c r="CY37" s="1054"/>
      <c r="CZ37" s="1054"/>
      <c r="DA37" s="1055"/>
      <c r="DB37" s="1053"/>
      <c r="DC37" s="1054"/>
      <c r="DD37" s="1054"/>
      <c r="DE37" s="1054"/>
      <c r="DF37" s="1055"/>
      <c r="DG37" s="1053"/>
      <c r="DH37" s="1054"/>
      <c r="DI37" s="1054"/>
      <c r="DJ37" s="1054"/>
      <c r="DK37" s="1055"/>
      <c r="DL37" s="1053"/>
      <c r="DM37" s="1054"/>
      <c r="DN37" s="1054"/>
      <c r="DO37" s="1054"/>
      <c r="DP37" s="1055"/>
      <c r="DQ37" s="1053"/>
      <c r="DR37" s="1054"/>
      <c r="DS37" s="1054"/>
      <c r="DT37" s="1054"/>
      <c r="DU37" s="1055"/>
      <c r="DV37" s="1056"/>
      <c r="DW37" s="1057"/>
      <c r="DX37" s="1057"/>
      <c r="DY37" s="1057"/>
      <c r="DZ37" s="1058"/>
      <c r="EA37" s="226"/>
    </row>
    <row r="38" spans="1:131" ht="26.25" customHeight="1" x14ac:dyDescent="0.15">
      <c r="A38" s="238">
        <v>11</v>
      </c>
      <c r="B38" s="1094"/>
      <c r="C38" s="1095"/>
      <c r="D38" s="1095"/>
      <c r="E38" s="1095"/>
      <c r="F38" s="1095"/>
      <c r="G38" s="1095"/>
      <c r="H38" s="1095"/>
      <c r="I38" s="1095"/>
      <c r="J38" s="1095"/>
      <c r="K38" s="1095"/>
      <c r="L38" s="1095"/>
      <c r="M38" s="1095"/>
      <c r="N38" s="1095"/>
      <c r="O38" s="1095"/>
      <c r="P38" s="1096"/>
      <c r="Q38" s="1102"/>
      <c r="R38" s="1103"/>
      <c r="S38" s="1103"/>
      <c r="T38" s="1103"/>
      <c r="U38" s="1103"/>
      <c r="V38" s="1103"/>
      <c r="W38" s="1103"/>
      <c r="X38" s="1103"/>
      <c r="Y38" s="1103"/>
      <c r="Z38" s="1103"/>
      <c r="AA38" s="1103"/>
      <c r="AB38" s="1103"/>
      <c r="AC38" s="1103"/>
      <c r="AD38" s="1103"/>
      <c r="AE38" s="1104"/>
      <c r="AF38" s="1099"/>
      <c r="AG38" s="1100"/>
      <c r="AH38" s="1100"/>
      <c r="AI38" s="1100"/>
      <c r="AJ38" s="1101"/>
      <c r="AK38" s="1044"/>
      <c r="AL38" s="1035"/>
      <c r="AM38" s="1035"/>
      <c r="AN38" s="1035"/>
      <c r="AO38" s="1035"/>
      <c r="AP38" s="1035"/>
      <c r="AQ38" s="1035"/>
      <c r="AR38" s="1035"/>
      <c r="AS38" s="1035"/>
      <c r="AT38" s="1035"/>
      <c r="AU38" s="1035"/>
      <c r="AV38" s="1035"/>
      <c r="AW38" s="1035"/>
      <c r="AX38" s="1035"/>
      <c r="AY38" s="1035"/>
      <c r="AZ38" s="1105"/>
      <c r="BA38" s="1105"/>
      <c r="BB38" s="1105"/>
      <c r="BC38" s="1105"/>
      <c r="BD38" s="1105"/>
      <c r="BE38" s="1036"/>
      <c r="BF38" s="1036"/>
      <c r="BG38" s="1036"/>
      <c r="BH38" s="1036"/>
      <c r="BI38" s="1037"/>
      <c r="BJ38" s="228"/>
      <c r="BK38" s="228"/>
      <c r="BL38" s="228"/>
      <c r="BM38" s="228"/>
      <c r="BN38" s="228"/>
      <c r="BO38" s="237"/>
      <c r="BP38" s="237"/>
      <c r="BQ38" s="234">
        <v>32</v>
      </c>
      <c r="BR38" s="235"/>
      <c r="BS38" s="1056"/>
      <c r="BT38" s="1057"/>
      <c r="BU38" s="1057"/>
      <c r="BV38" s="1057"/>
      <c r="BW38" s="1057"/>
      <c r="BX38" s="1057"/>
      <c r="BY38" s="1057"/>
      <c r="BZ38" s="1057"/>
      <c r="CA38" s="1057"/>
      <c r="CB38" s="1057"/>
      <c r="CC38" s="1057"/>
      <c r="CD38" s="1057"/>
      <c r="CE38" s="1057"/>
      <c r="CF38" s="1057"/>
      <c r="CG38" s="1078"/>
      <c r="CH38" s="1053"/>
      <c r="CI38" s="1054"/>
      <c r="CJ38" s="1054"/>
      <c r="CK38" s="1054"/>
      <c r="CL38" s="1055"/>
      <c r="CM38" s="1053"/>
      <c r="CN38" s="1054"/>
      <c r="CO38" s="1054"/>
      <c r="CP38" s="1054"/>
      <c r="CQ38" s="1055"/>
      <c r="CR38" s="1053"/>
      <c r="CS38" s="1054"/>
      <c r="CT38" s="1054"/>
      <c r="CU38" s="1054"/>
      <c r="CV38" s="1055"/>
      <c r="CW38" s="1053"/>
      <c r="CX38" s="1054"/>
      <c r="CY38" s="1054"/>
      <c r="CZ38" s="1054"/>
      <c r="DA38" s="1055"/>
      <c r="DB38" s="1053"/>
      <c r="DC38" s="1054"/>
      <c r="DD38" s="1054"/>
      <c r="DE38" s="1054"/>
      <c r="DF38" s="1055"/>
      <c r="DG38" s="1053"/>
      <c r="DH38" s="1054"/>
      <c r="DI38" s="1054"/>
      <c r="DJ38" s="1054"/>
      <c r="DK38" s="1055"/>
      <c r="DL38" s="1053"/>
      <c r="DM38" s="1054"/>
      <c r="DN38" s="1054"/>
      <c r="DO38" s="1054"/>
      <c r="DP38" s="1055"/>
      <c r="DQ38" s="1053"/>
      <c r="DR38" s="1054"/>
      <c r="DS38" s="1054"/>
      <c r="DT38" s="1054"/>
      <c r="DU38" s="1055"/>
      <c r="DV38" s="1056"/>
      <c r="DW38" s="1057"/>
      <c r="DX38" s="1057"/>
      <c r="DY38" s="1057"/>
      <c r="DZ38" s="1058"/>
      <c r="EA38" s="226"/>
    </row>
    <row r="39" spans="1:131" ht="26.25" customHeight="1" x14ac:dyDescent="0.15">
      <c r="A39" s="238">
        <v>12</v>
      </c>
      <c r="B39" s="1094"/>
      <c r="C39" s="1095"/>
      <c r="D39" s="1095"/>
      <c r="E39" s="1095"/>
      <c r="F39" s="1095"/>
      <c r="G39" s="1095"/>
      <c r="H39" s="1095"/>
      <c r="I39" s="1095"/>
      <c r="J39" s="1095"/>
      <c r="K39" s="1095"/>
      <c r="L39" s="1095"/>
      <c r="M39" s="1095"/>
      <c r="N39" s="1095"/>
      <c r="O39" s="1095"/>
      <c r="P39" s="1096"/>
      <c r="Q39" s="1102"/>
      <c r="R39" s="1103"/>
      <c r="S39" s="1103"/>
      <c r="T39" s="1103"/>
      <c r="U39" s="1103"/>
      <c r="V39" s="1103"/>
      <c r="W39" s="1103"/>
      <c r="X39" s="1103"/>
      <c r="Y39" s="1103"/>
      <c r="Z39" s="1103"/>
      <c r="AA39" s="1103"/>
      <c r="AB39" s="1103"/>
      <c r="AC39" s="1103"/>
      <c r="AD39" s="1103"/>
      <c r="AE39" s="1104"/>
      <c r="AF39" s="1099"/>
      <c r="AG39" s="1100"/>
      <c r="AH39" s="1100"/>
      <c r="AI39" s="1100"/>
      <c r="AJ39" s="1101"/>
      <c r="AK39" s="1044"/>
      <c r="AL39" s="1035"/>
      <c r="AM39" s="1035"/>
      <c r="AN39" s="1035"/>
      <c r="AO39" s="1035"/>
      <c r="AP39" s="1035"/>
      <c r="AQ39" s="1035"/>
      <c r="AR39" s="1035"/>
      <c r="AS39" s="1035"/>
      <c r="AT39" s="1035"/>
      <c r="AU39" s="1035"/>
      <c r="AV39" s="1035"/>
      <c r="AW39" s="1035"/>
      <c r="AX39" s="1035"/>
      <c r="AY39" s="1035"/>
      <c r="AZ39" s="1105"/>
      <c r="BA39" s="1105"/>
      <c r="BB39" s="1105"/>
      <c r="BC39" s="1105"/>
      <c r="BD39" s="1105"/>
      <c r="BE39" s="1036"/>
      <c r="BF39" s="1036"/>
      <c r="BG39" s="1036"/>
      <c r="BH39" s="1036"/>
      <c r="BI39" s="1037"/>
      <c r="BJ39" s="228"/>
      <c r="BK39" s="228"/>
      <c r="BL39" s="228"/>
      <c r="BM39" s="228"/>
      <c r="BN39" s="228"/>
      <c r="BO39" s="237"/>
      <c r="BP39" s="237"/>
      <c r="BQ39" s="234">
        <v>33</v>
      </c>
      <c r="BR39" s="235"/>
      <c r="BS39" s="1056"/>
      <c r="BT39" s="1057"/>
      <c r="BU39" s="1057"/>
      <c r="BV39" s="1057"/>
      <c r="BW39" s="1057"/>
      <c r="BX39" s="1057"/>
      <c r="BY39" s="1057"/>
      <c r="BZ39" s="1057"/>
      <c r="CA39" s="1057"/>
      <c r="CB39" s="1057"/>
      <c r="CC39" s="1057"/>
      <c r="CD39" s="1057"/>
      <c r="CE39" s="1057"/>
      <c r="CF39" s="1057"/>
      <c r="CG39" s="1078"/>
      <c r="CH39" s="1053"/>
      <c r="CI39" s="1054"/>
      <c r="CJ39" s="1054"/>
      <c r="CK39" s="1054"/>
      <c r="CL39" s="1055"/>
      <c r="CM39" s="1053"/>
      <c r="CN39" s="1054"/>
      <c r="CO39" s="1054"/>
      <c r="CP39" s="1054"/>
      <c r="CQ39" s="1055"/>
      <c r="CR39" s="1053"/>
      <c r="CS39" s="1054"/>
      <c r="CT39" s="1054"/>
      <c r="CU39" s="1054"/>
      <c r="CV39" s="1055"/>
      <c r="CW39" s="1053"/>
      <c r="CX39" s="1054"/>
      <c r="CY39" s="1054"/>
      <c r="CZ39" s="1054"/>
      <c r="DA39" s="1055"/>
      <c r="DB39" s="1053"/>
      <c r="DC39" s="1054"/>
      <c r="DD39" s="1054"/>
      <c r="DE39" s="1054"/>
      <c r="DF39" s="1055"/>
      <c r="DG39" s="1053"/>
      <c r="DH39" s="1054"/>
      <c r="DI39" s="1054"/>
      <c r="DJ39" s="1054"/>
      <c r="DK39" s="1055"/>
      <c r="DL39" s="1053"/>
      <c r="DM39" s="1054"/>
      <c r="DN39" s="1054"/>
      <c r="DO39" s="1054"/>
      <c r="DP39" s="1055"/>
      <c r="DQ39" s="1053"/>
      <c r="DR39" s="1054"/>
      <c r="DS39" s="1054"/>
      <c r="DT39" s="1054"/>
      <c r="DU39" s="1055"/>
      <c r="DV39" s="1056"/>
      <c r="DW39" s="1057"/>
      <c r="DX39" s="1057"/>
      <c r="DY39" s="1057"/>
      <c r="DZ39" s="1058"/>
      <c r="EA39" s="226"/>
    </row>
    <row r="40" spans="1:131" ht="26.25" customHeight="1" x14ac:dyDescent="0.15">
      <c r="A40" s="234">
        <v>13</v>
      </c>
      <c r="B40" s="1094"/>
      <c r="C40" s="1095"/>
      <c r="D40" s="1095"/>
      <c r="E40" s="1095"/>
      <c r="F40" s="1095"/>
      <c r="G40" s="1095"/>
      <c r="H40" s="1095"/>
      <c r="I40" s="1095"/>
      <c r="J40" s="1095"/>
      <c r="K40" s="1095"/>
      <c r="L40" s="1095"/>
      <c r="M40" s="1095"/>
      <c r="N40" s="1095"/>
      <c r="O40" s="1095"/>
      <c r="P40" s="1096"/>
      <c r="Q40" s="1102"/>
      <c r="R40" s="1103"/>
      <c r="S40" s="1103"/>
      <c r="T40" s="1103"/>
      <c r="U40" s="1103"/>
      <c r="V40" s="1103"/>
      <c r="W40" s="1103"/>
      <c r="X40" s="1103"/>
      <c r="Y40" s="1103"/>
      <c r="Z40" s="1103"/>
      <c r="AA40" s="1103"/>
      <c r="AB40" s="1103"/>
      <c r="AC40" s="1103"/>
      <c r="AD40" s="1103"/>
      <c r="AE40" s="1104"/>
      <c r="AF40" s="1099"/>
      <c r="AG40" s="1100"/>
      <c r="AH40" s="1100"/>
      <c r="AI40" s="1100"/>
      <c r="AJ40" s="1101"/>
      <c r="AK40" s="1044"/>
      <c r="AL40" s="1035"/>
      <c r="AM40" s="1035"/>
      <c r="AN40" s="1035"/>
      <c r="AO40" s="1035"/>
      <c r="AP40" s="1035"/>
      <c r="AQ40" s="1035"/>
      <c r="AR40" s="1035"/>
      <c r="AS40" s="1035"/>
      <c r="AT40" s="1035"/>
      <c r="AU40" s="1035"/>
      <c r="AV40" s="1035"/>
      <c r="AW40" s="1035"/>
      <c r="AX40" s="1035"/>
      <c r="AY40" s="1035"/>
      <c r="AZ40" s="1105"/>
      <c r="BA40" s="1105"/>
      <c r="BB40" s="1105"/>
      <c r="BC40" s="1105"/>
      <c r="BD40" s="1105"/>
      <c r="BE40" s="1036"/>
      <c r="BF40" s="1036"/>
      <c r="BG40" s="1036"/>
      <c r="BH40" s="1036"/>
      <c r="BI40" s="1037"/>
      <c r="BJ40" s="228"/>
      <c r="BK40" s="228"/>
      <c r="BL40" s="228"/>
      <c r="BM40" s="228"/>
      <c r="BN40" s="228"/>
      <c r="BO40" s="237"/>
      <c r="BP40" s="237"/>
      <c r="BQ40" s="234">
        <v>34</v>
      </c>
      <c r="BR40" s="235"/>
      <c r="BS40" s="1056"/>
      <c r="BT40" s="1057"/>
      <c r="BU40" s="1057"/>
      <c r="BV40" s="1057"/>
      <c r="BW40" s="1057"/>
      <c r="BX40" s="1057"/>
      <c r="BY40" s="1057"/>
      <c r="BZ40" s="1057"/>
      <c r="CA40" s="1057"/>
      <c r="CB40" s="1057"/>
      <c r="CC40" s="1057"/>
      <c r="CD40" s="1057"/>
      <c r="CE40" s="1057"/>
      <c r="CF40" s="1057"/>
      <c r="CG40" s="1078"/>
      <c r="CH40" s="1053"/>
      <c r="CI40" s="1054"/>
      <c r="CJ40" s="1054"/>
      <c r="CK40" s="1054"/>
      <c r="CL40" s="1055"/>
      <c r="CM40" s="1053"/>
      <c r="CN40" s="1054"/>
      <c r="CO40" s="1054"/>
      <c r="CP40" s="1054"/>
      <c r="CQ40" s="1055"/>
      <c r="CR40" s="1053"/>
      <c r="CS40" s="1054"/>
      <c r="CT40" s="1054"/>
      <c r="CU40" s="1054"/>
      <c r="CV40" s="1055"/>
      <c r="CW40" s="1053"/>
      <c r="CX40" s="1054"/>
      <c r="CY40" s="1054"/>
      <c r="CZ40" s="1054"/>
      <c r="DA40" s="1055"/>
      <c r="DB40" s="1053"/>
      <c r="DC40" s="1054"/>
      <c r="DD40" s="1054"/>
      <c r="DE40" s="1054"/>
      <c r="DF40" s="1055"/>
      <c r="DG40" s="1053"/>
      <c r="DH40" s="1054"/>
      <c r="DI40" s="1054"/>
      <c r="DJ40" s="1054"/>
      <c r="DK40" s="1055"/>
      <c r="DL40" s="1053"/>
      <c r="DM40" s="1054"/>
      <c r="DN40" s="1054"/>
      <c r="DO40" s="1054"/>
      <c r="DP40" s="1055"/>
      <c r="DQ40" s="1053"/>
      <c r="DR40" s="1054"/>
      <c r="DS40" s="1054"/>
      <c r="DT40" s="1054"/>
      <c r="DU40" s="1055"/>
      <c r="DV40" s="1056"/>
      <c r="DW40" s="1057"/>
      <c r="DX40" s="1057"/>
      <c r="DY40" s="1057"/>
      <c r="DZ40" s="1058"/>
      <c r="EA40" s="226"/>
    </row>
    <row r="41" spans="1:131" ht="26.25" customHeight="1" x14ac:dyDescent="0.15">
      <c r="A41" s="234">
        <v>14</v>
      </c>
      <c r="B41" s="1094"/>
      <c r="C41" s="1095"/>
      <c r="D41" s="1095"/>
      <c r="E41" s="1095"/>
      <c r="F41" s="1095"/>
      <c r="G41" s="1095"/>
      <c r="H41" s="1095"/>
      <c r="I41" s="1095"/>
      <c r="J41" s="1095"/>
      <c r="K41" s="1095"/>
      <c r="L41" s="1095"/>
      <c r="M41" s="1095"/>
      <c r="N41" s="1095"/>
      <c r="O41" s="1095"/>
      <c r="P41" s="1096"/>
      <c r="Q41" s="1102"/>
      <c r="R41" s="1103"/>
      <c r="S41" s="1103"/>
      <c r="T41" s="1103"/>
      <c r="U41" s="1103"/>
      <c r="V41" s="1103"/>
      <c r="W41" s="1103"/>
      <c r="X41" s="1103"/>
      <c r="Y41" s="1103"/>
      <c r="Z41" s="1103"/>
      <c r="AA41" s="1103"/>
      <c r="AB41" s="1103"/>
      <c r="AC41" s="1103"/>
      <c r="AD41" s="1103"/>
      <c r="AE41" s="1104"/>
      <c r="AF41" s="1099"/>
      <c r="AG41" s="1100"/>
      <c r="AH41" s="1100"/>
      <c r="AI41" s="1100"/>
      <c r="AJ41" s="1101"/>
      <c r="AK41" s="1044"/>
      <c r="AL41" s="1035"/>
      <c r="AM41" s="1035"/>
      <c r="AN41" s="1035"/>
      <c r="AO41" s="1035"/>
      <c r="AP41" s="1035"/>
      <c r="AQ41" s="1035"/>
      <c r="AR41" s="1035"/>
      <c r="AS41" s="1035"/>
      <c r="AT41" s="1035"/>
      <c r="AU41" s="1035"/>
      <c r="AV41" s="1035"/>
      <c r="AW41" s="1035"/>
      <c r="AX41" s="1035"/>
      <c r="AY41" s="1035"/>
      <c r="AZ41" s="1105"/>
      <c r="BA41" s="1105"/>
      <c r="BB41" s="1105"/>
      <c r="BC41" s="1105"/>
      <c r="BD41" s="1105"/>
      <c r="BE41" s="1036"/>
      <c r="BF41" s="1036"/>
      <c r="BG41" s="1036"/>
      <c r="BH41" s="1036"/>
      <c r="BI41" s="1037"/>
      <c r="BJ41" s="228"/>
      <c r="BK41" s="228"/>
      <c r="BL41" s="228"/>
      <c r="BM41" s="228"/>
      <c r="BN41" s="228"/>
      <c r="BO41" s="237"/>
      <c r="BP41" s="237"/>
      <c r="BQ41" s="234">
        <v>35</v>
      </c>
      <c r="BR41" s="235"/>
      <c r="BS41" s="1056"/>
      <c r="BT41" s="1057"/>
      <c r="BU41" s="1057"/>
      <c r="BV41" s="1057"/>
      <c r="BW41" s="1057"/>
      <c r="BX41" s="1057"/>
      <c r="BY41" s="1057"/>
      <c r="BZ41" s="1057"/>
      <c r="CA41" s="1057"/>
      <c r="CB41" s="1057"/>
      <c r="CC41" s="1057"/>
      <c r="CD41" s="1057"/>
      <c r="CE41" s="1057"/>
      <c r="CF41" s="1057"/>
      <c r="CG41" s="1078"/>
      <c r="CH41" s="1053"/>
      <c r="CI41" s="1054"/>
      <c r="CJ41" s="1054"/>
      <c r="CK41" s="1054"/>
      <c r="CL41" s="1055"/>
      <c r="CM41" s="1053"/>
      <c r="CN41" s="1054"/>
      <c r="CO41" s="1054"/>
      <c r="CP41" s="1054"/>
      <c r="CQ41" s="1055"/>
      <c r="CR41" s="1053"/>
      <c r="CS41" s="1054"/>
      <c r="CT41" s="1054"/>
      <c r="CU41" s="1054"/>
      <c r="CV41" s="1055"/>
      <c r="CW41" s="1053"/>
      <c r="CX41" s="1054"/>
      <c r="CY41" s="1054"/>
      <c r="CZ41" s="1054"/>
      <c r="DA41" s="1055"/>
      <c r="DB41" s="1053"/>
      <c r="DC41" s="1054"/>
      <c r="DD41" s="1054"/>
      <c r="DE41" s="1054"/>
      <c r="DF41" s="1055"/>
      <c r="DG41" s="1053"/>
      <c r="DH41" s="1054"/>
      <c r="DI41" s="1054"/>
      <c r="DJ41" s="1054"/>
      <c r="DK41" s="1055"/>
      <c r="DL41" s="1053"/>
      <c r="DM41" s="1054"/>
      <c r="DN41" s="1054"/>
      <c r="DO41" s="1054"/>
      <c r="DP41" s="1055"/>
      <c r="DQ41" s="1053"/>
      <c r="DR41" s="1054"/>
      <c r="DS41" s="1054"/>
      <c r="DT41" s="1054"/>
      <c r="DU41" s="1055"/>
      <c r="DV41" s="1056"/>
      <c r="DW41" s="1057"/>
      <c r="DX41" s="1057"/>
      <c r="DY41" s="1057"/>
      <c r="DZ41" s="1058"/>
      <c r="EA41" s="226"/>
    </row>
    <row r="42" spans="1:131" ht="26.25" customHeight="1" x14ac:dyDescent="0.15">
      <c r="A42" s="234">
        <v>15</v>
      </c>
      <c r="B42" s="1094"/>
      <c r="C42" s="1095"/>
      <c r="D42" s="1095"/>
      <c r="E42" s="1095"/>
      <c r="F42" s="1095"/>
      <c r="G42" s="1095"/>
      <c r="H42" s="1095"/>
      <c r="I42" s="1095"/>
      <c r="J42" s="1095"/>
      <c r="K42" s="1095"/>
      <c r="L42" s="1095"/>
      <c r="M42" s="1095"/>
      <c r="N42" s="1095"/>
      <c r="O42" s="1095"/>
      <c r="P42" s="1096"/>
      <c r="Q42" s="1102"/>
      <c r="R42" s="1103"/>
      <c r="S42" s="1103"/>
      <c r="T42" s="1103"/>
      <c r="U42" s="1103"/>
      <c r="V42" s="1103"/>
      <c r="W42" s="1103"/>
      <c r="X42" s="1103"/>
      <c r="Y42" s="1103"/>
      <c r="Z42" s="1103"/>
      <c r="AA42" s="1103"/>
      <c r="AB42" s="1103"/>
      <c r="AC42" s="1103"/>
      <c r="AD42" s="1103"/>
      <c r="AE42" s="1104"/>
      <c r="AF42" s="1099"/>
      <c r="AG42" s="1100"/>
      <c r="AH42" s="1100"/>
      <c r="AI42" s="1100"/>
      <c r="AJ42" s="1101"/>
      <c r="AK42" s="1044"/>
      <c r="AL42" s="1035"/>
      <c r="AM42" s="1035"/>
      <c r="AN42" s="1035"/>
      <c r="AO42" s="1035"/>
      <c r="AP42" s="1035"/>
      <c r="AQ42" s="1035"/>
      <c r="AR42" s="1035"/>
      <c r="AS42" s="1035"/>
      <c r="AT42" s="1035"/>
      <c r="AU42" s="1035"/>
      <c r="AV42" s="1035"/>
      <c r="AW42" s="1035"/>
      <c r="AX42" s="1035"/>
      <c r="AY42" s="1035"/>
      <c r="AZ42" s="1105"/>
      <c r="BA42" s="1105"/>
      <c r="BB42" s="1105"/>
      <c r="BC42" s="1105"/>
      <c r="BD42" s="1105"/>
      <c r="BE42" s="1036"/>
      <c r="BF42" s="1036"/>
      <c r="BG42" s="1036"/>
      <c r="BH42" s="1036"/>
      <c r="BI42" s="1037"/>
      <c r="BJ42" s="228"/>
      <c r="BK42" s="228"/>
      <c r="BL42" s="228"/>
      <c r="BM42" s="228"/>
      <c r="BN42" s="228"/>
      <c r="BO42" s="237"/>
      <c r="BP42" s="237"/>
      <c r="BQ42" s="234">
        <v>36</v>
      </c>
      <c r="BR42" s="235"/>
      <c r="BS42" s="1056"/>
      <c r="BT42" s="1057"/>
      <c r="BU42" s="1057"/>
      <c r="BV42" s="1057"/>
      <c r="BW42" s="1057"/>
      <c r="BX42" s="1057"/>
      <c r="BY42" s="1057"/>
      <c r="BZ42" s="1057"/>
      <c r="CA42" s="1057"/>
      <c r="CB42" s="1057"/>
      <c r="CC42" s="1057"/>
      <c r="CD42" s="1057"/>
      <c r="CE42" s="1057"/>
      <c r="CF42" s="1057"/>
      <c r="CG42" s="1078"/>
      <c r="CH42" s="1053"/>
      <c r="CI42" s="1054"/>
      <c r="CJ42" s="1054"/>
      <c r="CK42" s="1054"/>
      <c r="CL42" s="1055"/>
      <c r="CM42" s="1053"/>
      <c r="CN42" s="1054"/>
      <c r="CO42" s="1054"/>
      <c r="CP42" s="1054"/>
      <c r="CQ42" s="1055"/>
      <c r="CR42" s="1053"/>
      <c r="CS42" s="1054"/>
      <c r="CT42" s="1054"/>
      <c r="CU42" s="1054"/>
      <c r="CV42" s="1055"/>
      <c r="CW42" s="1053"/>
      <c r="CX42" s="1054"/>
      <c r="CY42" s="1054"/>
      <c r="CZ42" s="1054"/>
      <c r="DA42" s="1055"/>
      <c r="DB42" s="1053"/>
      <c r="DC42" s="1054"/>
      <c r="DD42" s="1054"/>
      <c r="DE42" s="1054"/>
      <c r="DF42" s="1055"/>
      <c r="DG42" s="1053"/>
      <c r="DH42" s="1054"/>
      <c r="DI42" s="1054"/>
      <c r="DJ42" s="1054"/>
      <c r="DK42" s="1055"/>
      <c r="DL42" s="1053"/>
      <c r="DM42" s="1054"/>
      <c r="DN42" s="1054"/>
      <c r="DO42" s="1054"/>
      <c r="DP42" s="1055"/>
      <c r="DQ42" s="1053"/>
      <c r="DR42" s="1054"/>
      <c r="DS42" s="1054"/>
      <c r="DT42" s="1054"/>
      <c r="DU42" s="1055"/>
      <c r="DV42" s="1056"/>
      <c r="DW42" s="1057"/>
      <c r="DX42" s="1057"/>
      <c r="DY42" s="1057"/>
      <c r="DZ42" s="1058"/>
      <c r="EA42" s="226"/>
    </row>
    <row r="43" spans="1:131" ht="26.25" customHeight="1" x14ac:dyDescent="0.15">
      <c r="A43" s="234">
        <v>16</v>
      </c>
      <c r="B43" s="1094"/>
      <c r="C43" s="1095"/>
      <c r="D43" s="1095"/>
      <c r="E43" s="1095"/>
      <c r="F43" s="1095"/>
      <c r="G43" s="1095"/>
      <c r="H43" s="1095"/>
      <c r="I43" s="1095"/>
      <c r="J43" s="1095"/>
      <c r="K43" s="1095"/>
      <c r="L43" s="1095"/>
      <c r="M43" s="1095"/>
      <c r="N43" s="1095"/>
      <c r="O43" s="1095"/>
      <c r="P43" s="1096"/>
      <c r="Q43" s="1102"/>
      <c r="R43" s="1103"/>
      <c r="S43" s="1103"/>
      <c r="T43" s="1103"/>
      <c r="U43" s="1103"/>
      <c r="V43" s="1103"/>
      <c r="W43" s="1103"/>
      <c r="X43" s="1103"/>
      <c r="Y43" s="1103"/>
      <c r="Z43" s="1103"/>
      <c r="AA43" s="1103"/>
      <c r="AB43" s="1103"/>
      <c r="AC43" s="1103"/>
      <c r="AD43" s="1103"/>
      <c r="AE43" s="1104"/>
      <c r="AF43" s="1099"/>
      <c r="AG43" s="1100"/>
      <c r="AH43" s="1100"/>
      <c r="AI43" s="1100"/>
      <c r="AJ43" s="1101"/>
      <c r="AK43" s="1044"/>
      <c r="AL43" s="1035"/>
      <c r="AM43" s="1035"/>
      <c r="AN43" s="1035"/>
      <c r="AO43" s="1035"/>
      <c r="AP43" s="1035"/>
      <c r="AQ43" s="1035"/>
      <c r="AR43" s="1035"/>
      <c r="AS43" s="1035"/>
      <c r="AT43" s="1035"/>
      <c r="AU43" s="1035"/>
      <c r="AV43" s="1035"/>
      <c r="AW43" s="1035"/>
      <c r="AX43" s="1035"/>
      <c r="AY43" s="1035"/>
      <c r="AZ43" s="1105"/>
      <c r="BA43" s="1105"/>
      <c r="BB43" s="1105"/>
      <c r="BC43" s="1105"/>
      <c r="BD43" s="1105"/>
      <c r="BE43" s="1036"/>
      <c r="BF43" s="1036"/>
      <c r="BG43" s="1036"/>
      <c r="BH43" s="1036"/>
      <c r="BI43" s="1037"/>
      <c r="BJ43" s="228"/>
      <c r="BK43" s="228"/>
      <c r="BL43" s="228"/>
      <c r="BM43" s="228"/>
      <c r="BN43" s="228"/>
      <c r="BO43" s="237"/>
      <c r="BP43" s="237"/>
      <c r="BQ43" s="234">
        <v>37</v>
      </c>
      <c r="BR43" s="235"/>
      <c r="BS43" s="1056"/>
      <c r="BT43" s="1057"/>
      <c r="BU43" s="1057"/>
      <c r="BV43" s="1057"/>
      <c r="BW43" s="1057"/>
      <c r="BX43" s="1057"/>
      <c r="BY43" s="1057"/>
      <c r="BZ43" s="1057"/>
      <c r="CA43" s="1057"/>
      <c r="CB43" s="1057"/>
      <c r="CC43" s="1057"/>
      <c r="CD43" s="1057"/>
      <c r="CE43" s="1057"/>
      <c r="CF43" s="1057"/>
      <c r="CG43" s="1078"/>
      <c r="CH43" s="1053"/>
      <c r="CI43" s="1054"/>
      <c r="CJ43" s="1054"/>
      <c r="CK43" s="1054"/>
      <c r="CL43" s="1055"/>
      <c r="CM43" s="1053"/>
      <c r="CN43" s="1054"/>
      <c r="CO43" s="1054"/>
      <c r="CP43" s="1054"/>
      <c r="CQ43" s="1055"/>
      <c r="CR43" s="1053"/>
      <c r="CS43" s="1054"/>
      <c r="CT43" s="1054"/>
      <c r="CU43" s="1054"/>
      <c r="CV43" s="1055"/>
      <c r="CW43" s="1053"/>
      <c r="CX43" s="1054"/>
      <c r="CY43" s="1054"/>
      <c r="CZ43" s="1054"/>
      <c r="DA43" s="1055"/>
      <c r="DB43" s="1053"/>
      <c r="DC43" s="1054"/>
      <c r="DD43" s="1054"/>
      <c r="DE43" s="1054"/>
      <c r="DF43" s="1055"/>
      <c r="DG43" s="1053"/>
      <c r="DH43" s="1054"/>
      <c r="DI43" s="1054"/>
      <c r="DJ43" s="1054"/>
      <c r="DK43" s="1055"/>
      <c r="DL43" s="1053"/>
      <c r="DM43" s="1054"/>
      <c r="DN43" s="1054"/>
      <c r="DO43" s="1054"/>
      <c r="DP43" s="1055"/>
      <c r="DQ43" s="1053"/>
      <c r="DR43" s="1054"/>
      <c r="DS43" s="1054"/>
      <c r="DT43" s="1054"/>
      <c r="DU43" s="1055"/>
      <c r="DV43" s="1056"/>
      <c r="DW43" s="1057"/>
      <c r="DX43" s="1057"/>
      <c r="DY43" s="1057"/>
      <c r="DZ43" s="1058"/>
      <c r="EA43" s="226"/>
    </row>
    <row r="44" spans="1:131" ht="26.25" customHeight="1" x14ac:dyDescent="0.15">
      <c r="A44" s="234">
        <v>17</v>
      </c>
      <c r="B44" s="1094"/>
      <c r="C44" s="1095"/>
      <c r="D44" s="1095"/>
      <c r="E44" s="1095"/>
      <c r="F44" s="1095"/>
      <c r="G44" s="1095"/>
      <c r="H44" s="1095"/>
      <c r="I44" s="1095"/>
      <c r="J44" s="1095"/>
      <c r="K44" s="1095"/>
      <c r="L44" s="1095"/>
      <c r="M44" s="1095"/>
      <c r="N44" s="1095"/>
      <c r="O44" s="1095"/>
      <c r="P44" s="1096"/>
      <c r="Q44" s="1102"/>
      <c r="R44" s="1103"/>
      <c r="S44" s="1103"/>
      <c r="T44" s="1103"/>
      <c r="U44" s="1103"/>
      <c r="V44" s="1103"/>
      <c r="W44" s="1103"/>
      <c r="X44" s="1103"/>
      <c r="Y44" s="1103"/>
      <c r="Z44" s="1103"/>
      <c r="AA44" s="1103"/>
      <c r="AB44" s="1103"/>
      <c r="AC44" s="1103"/>
      <c r="AD44" s="1103"/>
      <c r="AE44" s="1104"/>
      <c r="AF44" s="1099"/>
      <c r="AG44" s="1100"/>
      <c r="AH44" s="1100"/>
      <c r="AI44" s="1100"/>
      <c r="AJ44" s="1101"/>
      <c r="AK44" s="1044"/>
      <c r="AL44" s="1035"/>
      <c r="AM44" s="1035"/>
      <c r="AN44" s="1035"/>
      <c r="AO44" s="1035"/>
      <c r="AP44" s="1035"/>
      <c r="AQ44" s="1035"/>
      <c r="AR44" s="1035"/>
      <c r="AS44" s="1035"/>
      <c r="AT44" s="1035"/>
      <c r="AU44" s="1035"/>
      <c r="AV44" s="1035"/>
      <c r="AW44" s="1035"/>
      <c r="AX44" s="1035"/>
      <c r="AY44" s="1035"/>
      <c r="AZ44" s="1105"/>
      <c r="BA44" s="1105"/>
      <c r="BB44" s="1105"/>
      <c r="BC44" s="1105"/>
      <c r="BD44" s="1105"/>
      <c r="BE44" s="1036"/>
      <c r="BF44" s="1036"/>
      <c r="BG44" s="1036"/>
      <c r="BH44" s="1036"/>
      <c r="BI44" s="1037"/>
      <c r="BJ44" s="228"/>
      <c r="BK44" s="228"/>
      <c r="BL44" s="228"/>
      <c r="BM44" s="228"/>
      <c r="BN44" s="228"/>
      <c r="BO44" s="237"/>
      <c r="BP44" s="237"/>
      <c r="BQ44" s="234">
        <v>38</v>
      </c>
      <c r="BR44" s="235"/>
      <c r="BS44" s="1056"/>
      <c r="BT44" s="1057"/>
      <c r="BU44" s="1057"/>
      <c r="BV44" s="1057"/>
      <c r="BW44" s="1057"/>
      <c r="BX44" s="1057"/>
      <c r="BY44" s="1057"/>
      <c r="BZ44" s="1057"/>
      <c r="CA44" s="1057"/>
      <c r="CB44" s="1057"/>
      <c r="CC44" s="1057"/>
      <c r="CD44" s="1057"/>
      <c r="CE44" s="1057"/>
      <c r="CF44" s="1057"/>
      <c r="CG44" s="1078"/>
      <c r="CH44" s="1053"/>
      <c r="CI44" s="1054"/>
      <c r="CJ44" s="1054"/>
      <c r="CK44" s="1054"/>
      <c r="CL44" s="1055"/>
      <c r="CM44" s="1053"/>
      <c r="CN44" s="1054"/>
      <c r="CO44" s="1054"/>
      <c r="CP44" s="1054"/>
      <c r="CQ44" s="1055"/>
      <c r="CR44" s="1053"/>
      <c r="CS44" s="1054"/>
      <c r="CT44" s="1054"/>
      <c r="CU44" s="1054"/>
      <c r="CV44" s="1055"/>
      <c r="CW44" s="1053"/>
      <c r="CX44" s="1054"/>
      <c r="CY44" s="1054"/>
      <c r="CZ44" s="1054"/>
      <c r="DA44" s="1055"/>
      <c r="DB44" s="1053"/>
      <c r="DC44" s="1054"/>
      <c r="DD44" s="1054"/>
      <c r="DE44" s="1054"/>
      <c r="DF44" s="1055"/>
      <c r="DG44" s="1053"/>
      <c r="DH44" s="1054"/>
      <c r="DI44" s="1054"/>
      <c r="DJ44" s="1054"/>
      <c r="DK44" s="1055"/>
      <c r="DL44" s="1053"/>
      <c r="DM44" s="1054"/>
      <c r="DN44" s="1054"/>
      <c r="DO44" s="1054"/>
      <c r="DP44" s="1055"/>
      <c r="DQ44" s="1053"/>
      <c r="DR44" s="1054"/>
      <c r="DS44" s="1054"/>
      <c r="DT44" s="1054"/>
      <c r="DU44" s="1055"/>
      <c r="DV44" s="1056"/>
      <c r="DW44" s="1057"/>
      <c r="DX44" s="1057"/>
      <c r="DY44" s="1057"/>
      <c r="DZ44" s="1058"/>
      <c r="EA44" s="226"/>
    </row>
    <row r="45" spans="1:131" ht="26.25" customHeight="1" x14ac:dyDescent="0.15">
      <c r="A45" s="234">
        <v>18</v>
      </c>
      <c r="B45" s="1094"/>
      <c r="C45" s="1095"/>
      <c r="D45" s="1095"/>
      <c r="E45" s="1095"/>
      <c r="F45" s="1095"/>
      <c r="G45" s="1095"/>
      <c r="H45" s="1095"/>
      <c r="I45" s="1095"/>
      <c r="J45" s="1095"/>
      <c r="K45" s="1095"/>
      <c r="L45" s="1095"/>
      <c r="M45" s="1095"/>
      <c r="N45" s="1095"/>
      <c r="O45" s="1095"/>
      <c r="P45" s="1096"/>
      <c r="Q45" s="1102"/>
      <c r="R45" s="1103"/>
      <c r="S45" s="1103"/>
      <c r="T45" s="1103"/>
      <c r="U45" s="1103"/>
      <c r="V45" s="1103"/>
      <c r="W45" s="1103"/>
      <c r="X45" s="1103"/>
      <c r="Y45" s="1103"/>
      <c r="Z45" s="1103"/>
      <c r="AA45" s="1103"/>
      <c r="AB45" s="1103"/>
      <c r="AC45" s="1103"/>
      <c r="AD45" s="1103"/>
      <c r="AE45" s="1104"/>
      <c r="AF45" s="1099"/>
      <c r="AG45" s="1100"/>
      <c r="AH45" s="1100"/>
      <c r="AI45" s="1100"/>
      <c r="AJ45" s="1101"/>
      <c r="AK45" s="1044"/>
      <c r="AL45" s="1035"/>
      <c r="AM45" s="1035"/>
      <c r="AN45" s="1035"/>
      <c r="AO45" s="1035"/>
      <c r="AP45" s="1035"/>
      <c r="AQ45" s="1035"/>
      <c r="AR45" s="1035"/>
      <c r="AS45" s="1035"/>
      <c r="AT45" s="1035"/>
      <c r="AU45" s="1035"/>
      <c r="AV45" s="1035"/>
      <c r="AW45" s="1035"/>
      <c r="AX45" s="1035"/>
      <c r="AY45" s="1035"/>
      <c r="AZ45" s="1105"/>
      <c r="BA45" s="1105"/>
      <c r="BB45" s="1105"/>
      <c r="BC45" s="1105"/>
      <c r="BD45" s="1105"/>
      <c r="BE45" s="1036"/>
      <c r="BF45" s="1036"/>
      <c r="BG45" s="1036"/>
      <c r="BH45" s="1036"/>
      <c r="BI45" s="1037"/>
      <c r="BJ45" s="228"/>
      <c r="BK45" s="228"/>
      <c r="BL45" s="228"/>
      <c r="BM45" s="228"/>
      <c r="BN45" s="228"/>
      <c r="BO45" s="237"/>
      <c r="BP45" s="237"/>
      <c r="BQ45" s="234">
        <v>39</v>
      </c>
      <c r="BR45" s="235"/>
      <c r="BS45" s="1056"/>
      <c r="BT45" s="1057"/>
      <c r="BU45" s="1057"/>
      <c r="BV45" s="1057"/>
      <c r="BW45" s="1057"/>
      <c r="BX45" s="1057"/>
      <c r="BY45" s="1057"/>
      <c r="BZ45" s="1057"/>
      <c r="CA45" s="1057"/>
      <c r="CB45" s="1057"/>
      <c r="CC45" s="1057"/>
      <c r="CD45" s="1057"/>
      <c r="CE45" s="1057"/>
      <c r="CF45" s="1057"/>
      <c r="CG45" s="1078"/>
      <c r="CH45" s="1053"/>
      <c r="CI45" s="1054"/>
      <c r="CJ45" s="1054"/>
      <c r="CK45" s="1054"/>
      <c r="CL45" s="1055"/>
      <c r="CM45" s="1053"/>
      <c r="CN45" s="1054"/>
      <c r="CO45" s="1054"/>
      <c r="CP45" s="1054"/>
      <c r="CQ45" s="1055"/>
      <c r="CR45" s="1053"/>
      <c r="CS45" s="1054"/>
      <c r="CT45" s="1054"/>
      <c r="CU45" s="1054"/>
      <c r="CV45" s="1055"/>
      <c r="CW45" s="1053"/>
      <c r="CX45" s="1054"/>
      <c r="CY45" s="1054"/>
      <c r="CZ45" s="1054"/>
      <c r="DA45" s="1055"/>
      <c r="DB45" s="1053"/>
      <c r="DC45" s="1054"/>
      <c r="DD45" s="1054"/>
      <c r="DE45" s="1054"/>
      <c r="DF45" s="1055"/>
      <c r="DG45" s="1053"/>
      <c r="DH45" s="1054"/>
      <c r="DI45" s="1054"/>
      <c r="DJ45" s="1054"/>
      <c r="DK45" s="1055"/>
      <c r="DL45" s="1053"/>
      <c r="DM45" s="1054"/>
      <c r="DN45" s="1054"/>
      <c r="DO45" s="1054"/>
      <c r="DP45" s="1055"/>
      <c r="DQ45" s="1053"/>
      <c r="DR45" s="1054"/>
      <c r="DS45" s="1054"/>
      <c r="DT45" s="1054"/>
      <c r="DU45" s="1055"/>
      <c r="DV45" s="1056"/>
      <c r="DW45" s="1057"/>
      <c r="DX45" s="1057"/>
      <c r="DY45" s="1057"/>
      <c r="DZ45" s="1058"/>
      <c r="EA45" s="226"/>
    </row>
    <row r="46" spans="1:131" ht="26.25" customHeight="1" x14ac:dyDescent="0.15">
      <c r="A46" s="234">
        <v>19</v>
      </c>
      <c r="B46" s="1094"/>
      <c r="C46" s="1095"/>
      <c r="D46" s="1095"/>
      <c r="E46" s="1095"/>
      <c r="F46" s="1095"/>
      <c r="G46" s="1095"/>
      <c r="H46" s="1095"/>
      <c r="I46" s="1095"/>
      <c r="J46" s="1095"/>
      <c r="K46" s="1095"/>
      <c r="L46" s="1095"/>
      <c r="M46" s="1095"/>
      <c r="N46" s="1095"/>
      <c r="O46" s="1095"/>
      <c r="P46" s="1096"/>
      <c r="Q46" s="1102"/>
      <c r="R46" s="1103"/>
      <c r="S46" s="1103"/>
      <c r="T46" s="1103"/>
      <c r="U46" s="1103"/>
      <c r="V46" s="1103"/>
      <c r="W46" s="1103"/>
      <c r="X46" s="1103"/>
      <c r="Y46" s="1103"/>
      <c r="Z46" s="1103"/>
      <c r="AA46" s="1103"/>
      <c r="AB46" s="1103"/>
      <c r="AC46" s="1103"/>
      <c r="AD46" s="1103"/>
      <c r="AE46" s="1104"/>
      <c r="AF46" s="1099"/>
      <c r="AG46" s="1100"/>
      <c r="AH46" s="1100"/>
      <c r="AI46" s="1100"/>
      <c r="AJ46" s="1101"/>
      <c r="AK46" s="1044"/>
      <c r="AL46" s="1035"/>
      <c r="AM46" s="1035"/>
      <c r="AN46" s="1035"/>
      <c r="AO46" s="1035"/>
      <c r="AP46" s="1035"/>
      <c r="AQ46" s="1035"/>
      <c r="AR46" s="1035"/>
      <c r="AS46" s="1035"/>
      <c r="AT46" s="1035"/>
      <c r="AU46" s="1035"/>
      <c r="AV46" s="1035"/>
      <c r="AW46" s="1035"/>
      <c r="AX46" s="1035"/>
      <c r="AY46" s="1035"/>
      <c r="AZ46" s="1105"/>
      <c r="BA46" s="1105"/>
      <c r="BB46" s="1105"/>
      <c r="BC46" s="1105"/>
      <c r="BD46" s="1105"/>
      <c r="BE46" s="1036"/>
      <c r="BF46" s="1036"/>
      <c r="BG46" s="1036"/>
      <c r="BH46" s="1036"/>
      <c r="BI46" s="1037"/>
      <c r="BJ46" s="228"/>
      <c r="BK46" s="228"/>
      <c r="BL46" s="228"/>
      <c r="BM46" s="228"/>
      <c r="BN46" s="228"/>
      <c r="BO46" s="237"/>
      <c r="BP46" s="237"/>
      <c r="BQ46" s="234">
        <v>40</v>
      </c>
      <c r="BR46" s="235"/>
      <c r="BS46" s="1056"/>
      <c r="BT46" s="1057"/>
      <c r="BU46" s="1057"/>
      <c r="BV46" s="1057"/>
      <c r="BW46" s="1057"/>
      <c r="BX46" s="1057"/>
      <c r="BY46" s="1057"/>
      <c r="BZ46" s="1057"/>
      <c r="CA46" s="1057"/>
      <c r="CB46" s="1057"/>
      <c r="CC46" s="1057"/>
      <c r="CD46" s="1057"/>
      <c r="CE46" s="1057"/>
      <c r="CF46" s="1057"/>
      <c r="CG46" s="1078"/>
      <c r="CH46" s="1053"/>
      <c r="CI46" s="1054"/>
      <c r="CJ46" s="1054"/>
      <c r="CK46" s="1054"/>
      <c r="CL46" s="1055"/>
      <c r="CM46" s="1053"/>
      <c r="CN46" s="1054"/>
      <c r="CO46" s="1054"/>
      <c r="CP46" s="1054"/>
      <c r="CQ46" s="1055"/>
      <c r="CR46" s="1053"/>
      <c r="CS46" s="1054"/>
      <c r="CT46" s="1054"/>
      <c r="CU46" s="1054"/>
      <c r="CV46" s="1055"/>
      <c r="CW46" s="1053"/>
      <c r="CX46" s="1054"/>
      <c r="CY46" s="1054"/>
      <c r="CZ46" s="1054"/>
      <c r="DA46" s="1055"/>
      <c r="DB46" s="1053"/>
      <c r="DC46" s="1054"/>
      <c r="DD46" s="1054"/>
      <c r="DE46" s="1054"/>
      <c r="DF46" s="1055"/>
      <c r="DG46" s="1053"/>
      <c r="DH46" s="1054"/>
      <c r="DI46" s="1054"/>
      <c r="DJ46" s="1054"/>
      <c r="DK46" s="1055"/>
      <c r="DL46" s="1053"/>
      <c r="DM46" s="1054"/>
      <c r="DN46" s="1054"/>
      <c r="DO46" s="1054"/>
      <c r="DP46" s="1055"/>
      <c r="DQ46" s="1053"/>
      <c r="DR46" s="1054"/>
      <c r="DS46" s="1054"/>
      <c r="DT46" s="1054"/>
      <c r="DU46" s="1055"/>
      <c r="DV46" s="1056"/>
      <c r="DW46" s="1057"/>
      <c r="DX46" s="1057"/>
      <c r="DY46" s="1057"/>
      <c r="DZ46" s="1058"/>
      <c r="EA46" s="226"/>
    </row>
    <row r="47" spans="1:131" ht="26.25" customHeight="1" x14ac:dyDescent="0.15">
      <c r="A47" s="234">
        <v>20</v>
      </c>
      <c r="B47" s="1094"/>
      <c r="C47" s="1095"/>
      <c r="D47" s="1095"/>
      <c r="E47" s="1095"/>
      <c r="F47" s="1095"/>
      <c r="G47" s="1095"/>
      <c r="H47" s="1095"/>
      <c r="I47" s="1095"/>
      <c r="J47" s="1095"/>
      <c r="K47" s="1095"/>
      <c r="L47" s="1095"/>
      <c r="M47" s="1095"/>
      <c r="N47" s="1095"/>
      <c r="O47" s="1095"/>
      <c r="P47" s="1096"/>
      <c r="Q47" s="1102"/>
      <c r="R47" s="1103"/>
      <c r="S47" s="1103"/>
      <c r="T47" s="1103"/>
      <c r="U47" s="1103"/>
      <c r="V47" s="1103"/>
      <c r="W47" s="1103"/>
      <c r="X47" s="1103"/>
      <c r="Y47" s="1103"/>
      <c r="Z47" s="1103"/>
      <c r="AA47" s="1103"/>
      <c r="AB47" s="1103"/>
      <c r="AC47" s="1103"/>
      <c r="AD47" s="1103"/>
      <c r="AE47" s="1104"/>
      <c r="AF47" s="1099"/>
      <c r="AG47" s="1100"/>
      <c r="AH47" s="1100"/>
      <c r="AI47" s="1100"/>
      <c r="AJ47" s="1101"/>
      <c r="AK47" s="1044"/>
      <c r="AL47" s="1035"/>
      <c r="AM47" s="1035"/>
      <c r="AN47" s="1035"/>
      <c r="AO47" s="1035"/>
      <c r="AP47" s="1035"/>
      <c r="AQ47" s="1035"/>
      <c r="AR47" s="1035"/>
      <c r="AS47" s="1035"/>
      <c r="AT47" s="1035"/>
      <c r="AU47" s="1035"/>
      <c r="AV47" s="1035"/>
      <c r="AW47" s="1035"/>
      <c r="AX47" s="1035"/>
      <c r="AY47" s="1035"/>
      <c r="AZ47" s="1105"/>
      <c r="BA47" s="1105"/>
      <c r="BB47" s="1105"/>
      <c r="BC47" s="1105"/>
      <c r="BD47" s="1105"/>
      <c r="BE47" s="1036"/>
      <c r="BF47" s="1036"/>
      <c r="BG47" s="1036"/>
      <c r="BH47" s="1036"/>
      <c r="BI47" s="1037"/>
      <c r="BJ47" s="228"/>
      <c r="BK47" s="228"/>
      <c r="BL47" s="228"/>
      <c r="BM47" s="228"/>
      <c r="BN47" s="228"/>
      <c r="BO47" s="237"/>
      <c r="BP47" s="237"/>
      <c r="BQ47" s="234">
        <v>41</v>
      </c>
      <c r="BR47" s="235"/>
      <c r="BS47" s="1056"/>
      <c r="BT47" s="1057"/>
      <c r="BU47" s="1057"/>
      <c r="BV47" s="1057"/>
      <c r="BW47" s="1057"/>
      <c r="BX47" s="1057"/>
      <c r="BY47" s="1057"/>
      <c r="BZ47" s="1057"/>
      <c r="CA47" s="1057"/>
      <c r="CB47" s="1057"/>
      <c r="CC47" s="1057"/>
      <c r="CD47" s="1057"/>
      <c r="CE47" s="1057"/>
      <c r="CF47" s="1057"/>
      <c r="CG47" s="1078"/>
      <c r="CH47" s="1053"/>
      <c r="CI47" s="1054"/>
      <c r="CJ47" s="1054"/>
      <c r="CK47" s="1054"/>
      <c r="CL47" s="1055"/>
      <c r="CM47" s="1053"/>
      <c r="CN47" s="1054"/>
      <c r="CO47" s="1054"/>
      <c r="CP47" s="1054"/>
      <c r="CQ47" s="1055"/>
      <c r="CR47" s="1053"/>
      <c r="CS47" s="1054"/>
      <c r="CT47" s="1054"/>
      <c r="CU47" s="1054"/>
      <c r="CV47" s="1055"/>
      <c r="CW47" s="1053"/>
      <c r="CX47" s="1054"/>
      <c r="CY47" s="1054"/>
      <c r="CZ47" s="1054"/>
      <c r="DA47" s="1055"/>
      <c r="DB47" s="1053"/>
      <c r="DC47" s="1054"/>
      <c r="DD47" s="1054"/>
      <c r="DE47" s="1054"/>
      <c r="DF47" s="1055"/>
      <c r="DG47" s="1053"/>
      <c r="DH47" s="1054"/>
      <c r="DI47" s="1054"/>
      <c r="DJ47" s="1054"/>
      <c r="DK47" s="1055"/>
      <c r="DL47" s="1053"/>
      <c r="DM47" s="1054"/>
      <c r="DN47" s="1054"/>
      <c r="DO47" s="1054"/>
      <c r="DP47" s="1055"/>
      <c r="DQ47" s="1053"/>
      <c r="DR47" s="1054"/>
      <c r="DS47" s="1054"/>
      <c r="DT47" s="1054"/>
      <c r="DU47" s="1055"/>
      <c r="DV47" s="1056"/>
      <c r="DW47" s="1057"/>
      <c r="DX47" s="1057"/>
      <c r="DY47" s="1057"/>
      <c r="DZ47" s="1058"/>
      <c r="EA47" s="226"/>
    </row>
    <row r="48" spans="1:131" ht="26.25" customHeight="1" x14ac:dyDescent="0.15">
      <c r="A48" s="234">
        <v>21</v>
      </c>
      <c r="B48" s="1094"/>
      <c r="C48" s="1095"/>
      <c r="D48" s="1095"/>
      <c r="E48" s="1095"/>
      <c r="F48" s="1095"/>
      <c r="G48" s="1095"/>
      <c r="H48" s="1095"/>
      <c r="I48" s="1095"/>
      <c r="J48" s="1095"/>
      <c r="K48" s="1095"/>
      <c r="L48" s="1095"/>
      <c r="M48" s="1095"/>
      <c r="N48" s="1095"/>
      <c r="O48" s="1095"/>
      <c r="P48" s="1096"/>
      <c r="Q48" s="1102"/>
      <c r="R48" s="1103"/>
      <c r="S48" s="1103"/>
      <c r="T48" s="1103"/>
      <c r="U48" s="1103"/>
      <c r="V48" s="1103"/>
      <c r="W48" s="1103"/>
      <c r="X48" s="1103"/>
      <c r="Y48" s="1103"/>
      <c r="Z48" s="1103"/>
      <c r="AA48" s="1103"/>
      <c r="AB48" s="1103"/>
      <c r="AC48" s="1103"/>
      <c r="AD48" s="1103"/>
      <c r="AE48" s="1104"/>
      <c r="AF48" s="1099"/>
      <c r="AG48" s="1100"/>
      <c r="AH48" s="1100"/>
      <c r="AI48" s="1100"/>
      <c r="AJ48" s="1101"/>
      <c r="AK48" s="1044"/>
      <c r="AL48" s="1035"/>
      <c r="AM48" s="1035"/>
      <c r="AN48" s="1035"/>
      <c r="AO48" s="1035"/>
      <c r="AP48" s="1035"/>
      <c r="AQ48" s="1035"/>
      <c r="AR48" s="1035"/>
      <c r="AS48" s="1035"/>
      <c r="AT48" s="1035"/>
      <c r="AU48" s="1035"/>
      <c r="AV48" s="1035"/>
      <c r="AW48" s="1035"/>
      <c r="AX48" s="1035"/>
      <c r="AY48" s="1035"/>
      <c r="AZ48" s="1105"/>
      <c r="BA48" s="1105"/>
      <c r="BB48" s="1105"/>
      <c r="BC48" s="1105"/>
      <c r="BD48" s="1105"/>
      <c r="BE48" s="1036"/>
      <c r="BF48" s="1036"/>
      <c r="BG48" s="1036"/>
      <c r="BH48" s="1036"/>
      <c r="BI48" s="1037"/>
      <c r="BJ48" s="228"/>
      <c r="BK48" s="228"/>
      <c r="BL48" s="228"/>
      <c r="BM48" s="228"/>
      <c r="BN48" s="228"/>
      <c r="BO48" s="237"/>
      <c r="BP48" s="237"/>
      <c r="BQ48" s="234">
        <v>42</v>
      </c>
      <c r="BR48" s="235"/>
      <c r="BS48" s="1056"/>
      <c r="BT48" s="1057"/>
      <c r="BU48" s="1057"/>
      <c r="BV48" s="1057"/>
      <c r="BW48" s="1057"/>
      <c r="BX48" s="1057"/>
      <c r="BY48" s="1057"/>
      <c r="BZ48" s="1057"/>
      <c r="CA48" s="1057"/>
      <c r="CB48" s="1057"/>
      <c r="CC48" s="1057"/>
      <c r="CD48" s="1057"/>
      <c r="CE48" s="1057"/>
      <c r="CF48" s="1057"/>
      <c r="CG48" s="1078"/>
      <c r="CH48" s="1053"/>
      <c r="CI48" s="1054"/>
      <c r="CJ48" s="1054"/>
      <c r="CK48" s="1054"/>
      <c r="CL48" s="1055"/>
      <c r="CM48" s="1053"/>
      <c r="CN48" s="1054"/>
      <c r="CO48" s="1054"/>
      <c r="CP48" s="1054"/>
      <c r="CQ48" s="1055"/>
      <c r="CR48" s="1053"/>
      <c r="CS48" s="1054"/>
      <c r="CT48" s="1054"/>
      <c r="CU48" s="1054"/>
      <c r="CV48" s="1055"/>
      <c r="CW48" s="1053"/>
      <c r="CX48" s="1054"/>
      <c r="CY48" s="1054"/>
      <c r="CZ48" s="1054"/>
      <c r="DA48" s="1055"/>
      <c r="DB48" s="1053"/>
      <c r="DC48" s="1054"/>
      <c r="DD48" s="1054"/>
      <c r="DE48" s="1054"/>
      <c r="DF48" s="1055"/>
      <c r="DG48" s="1053"/>
      <c r="DH48" s="1054"/>
      <c r="DI48" s="1054"/>
      <c r="DJ48" s="1054"/>
      <c r="DK48" s="1055"/>
      <c r="DL48" s="1053"/>
      <c r="DM48" s="1054"/>
      <c r="DN48" s="1054"/>
      <c r="DO48" s="1054"/>
      <c r="DP48" s="1055"/>
      <c r="DQ48" s="1053"/>
      <c r="DR48" s="1054"/>
      <c r="DS48" s="1054"/>
      <c r="DT48" s="1054"/>
      <c r="DU48" s="1055"/>
      <c r="DV48" s="1056"/>
      <c r="DW48" s="1057"/>
      <c r="DX48" s="1057"/>
      <c r="DY48" s="1057"/>
      <c r="DZ48" s="1058"/>
      <c r="EA48" s="226"/>
    </row>
    <row r="49" spans="1:131" ht="26.25" customHeight="1" x14ac:dyDescent="0.15">
      <c r="A49" s="234">
        <v>22</v>
      </c>
      <c r="B49" s="1094"/>
      <c r="C49" s="1095"/>
      <c r="D49" s="1095"/>
      <c r="E49" s="1095"/>
      <c r="F49" s="1095"/>
      <c r="G49" s="1095"/>
      <c r="H49" s="1095"/>
      <c r="I49" s="1095"/>
      <c r="J49" s="1095"/>
      <c r="K49" s="1095"/>
      <c r="L49" s="1095"/>
      <c r="M49" s="1095"/>
      <c r="N49" s="1095"/>
      <c r="O49" s="1095"/>
      <c r="P49" s="1096"/>
      <c r="Q49" s="1102"/>
      <c r="R49" s="1103"/>
      <c r="S49" s="1103"/>
      <c r="T49" s="1103"/>
      <c r="U49" s="1103"/>
      <c r="V49" s="1103"/>
      <c r="W49" s="1103"/>
      <c r="X49" s="1103"/>
      <c r="Y49" s="1103"/>
      <c r="Z49" s="1103"/>
      <c r="AA49" s="1103"/>
      <c r="AB49" s="1103"/>
      <c r="AC49" s="1103"/>
      <c r="AD49" s="1103"/>
      <c r="AE49" s="1104"/>
      <c r="AF49" s="1099"/>
      <c r="AG49" s="1100"/>
      <c r="AH49" s="1100"/>
      <c r="AI49" s="1100"/>
      <c r="AJ49" s="1101"/>
      <c r="AK49" s="1044"/>
      <c r="AL49" s="1035"/>
      <c r="AM49" s="1035"/>
      <c r="AN49" s="1035"/>
      <c r="AO49" s="1035"/>
      <c r="AP49" s="1035"/>
      <c r="AQ49" s="1035"/>
      <c r="AR49" s="1035"/>
      <c r="AS49" s="1035"/>
      <c r="AT49" s="1035"/>
      <c r="AU49" s="1035"/>
      <c r="AV49" s="1035"/>
      <c r="AW49" s="1035"/>
      <c r="AX49" s="1035"/>
      <c r="AY49" s="1035"/>
      <c r="AZ49" s="1105"/>
      <c r="BA49" s="1105"/>
      <c r="BB49" s="1105"/>
      <c r="BC49" s="1105"/>
      <c r="BD49" s="1105"/>
      <c r="BE49" s="1036"/>
      <c r="BF49" s="1036"/>
      <c r="BG49" s="1036"/>
      <c r="BH49" s="1036"/>
      <c r="BI49" s="1037"/>
      <c r="BJ49" s="228"/>
      <c r="BK49" s="228"/>
      <c r="BL49" s="228"/>
      <c r="BM49" s="228"/>
      <c r="BN49" s="228"/>
      <c r="BO49" s="237"/>
      <c r="BP49" s="237"/>
      <c r="BQ49" s="234">
        <v>43</v>
      </c>
      <c r="BR49" s="235"/>
      <c r="BS49" s="1056"/>
      <c r="BT49" s="1057"/>
      <c r="BU49" s="1057"/>
      <c r="BV49" s="1057"/>
      <c r="BW49" s="1057"/>
      <c r="BX49" s="1057"/>
      <c r="BY49" s="1057"/>
      <c r="BZ49" s="1057"/>
      <c r="CA49" s="1057"/>
      <c r="CB49" s="1057"/>
      <c r="CC49" s="1057"/>
      <c r="CD49" s="1057"/>
      <c r="CE49" s="1057"/>
      <c r="CF49" s="1057"/>
      <c r="CG49" s="1078"/>
      <c r="CH49" s="1053"/>
      <c r="CI49" s="1054"/>
      <c r="CJ49" s="1054"/>
      <c r="CK49" s="1054"/>
      <c r="CL49" s="1055"/>
      <c r="CM49" s="1053"/>
      <c r="CN49" s="1054"/>
      <c r="CO49" s="1054"/>
      <c r="CP49" s="1054"/>
      <c r="CQ49" s="1055"/>
      <c r="CR49" s="1053"/>
      <c r="CS49" s="1054"/>
      <c r="CT49" s="1054"/>
      <c r="CU49" s="1054"/>
      <c r="CV49" s="1055"/>
      <c r="CW49" s="1053"/>
      <c r="CX49" s="1054"/>
      <c r="CY49" s="1054"/>
      <c r="CZ49" s="1054"/>
      <c r="DA49" s="1055"/>
      <c r="DB49" s="1053"/>
      <c r="DC49" s="1054"/>
      <c r="DD49" s="1054"/>
      <c r="DE49" s="1054"/>
      <c r="DF49" s="1055"/>
      <c r="DG49" s="1053"/>
      <c r="DH49" s="1054"/>
      <c r="DI49" s="1054"/>
      <c r="DJ49" s="1054"/>
      <c r="DK49" s="1055"/>
      <c r="DL49" s="1053"/>
      <c r="DM49" s="1054"/>
      <c r="DN49" s="1054"/>
      <c r="DO49" s="1054"/>
      <c r="DP49" s="1055"/>
      <c r="DQ49" s="1053"/>
      <c r="DR49" s="1054"/>
      <c r="DS49" s="1054"/>
      <c r="DT49" s="1054"/>
      <c r="DU49" s="1055"/>
      <c r="DV49" s="1056"/>
      <c r="DW49" s="1057"/>
      <c r="DX49" s="1057"/>
      <c r="DY49" s="1057"/>
      <c r="DZ49" s="1058"/>
      <c r="EA49" s="226"/>
    </row>
    <row r="50" spans="1:131" ht="26.25" customHeight="1" x14ac:dyDescent="0.15">
      <c r="A50" s="234">
        <v>23</v>
      </c>
      <c r="B50" s="1094"/>
      <c r="C50" s="1095"/>
      <c r="D50" s="1095"/>
      <c r="E50" s="1095"/>
      <c r="F50" s="1095"/>
      <c r="G50" s="1095"/>
      <c r="H50" s="1095"/>
      <c r="I50" s="1095"/>
      <c r="J50" s="1095"/>
      <c r="K50" s="1095"/>
      <c r="L50" s="1095"/>
      <c r="M50" s="1095"/>
      <c r="N50" s="1095"/>
      <c r="O50" s="1095"/>
      <c r="P50" s="1096"/>
      <c r="Q50" s="1097"/>
      <c r="R50" s="1089"/>
      <c r="S50" s="1089"/>
      <c r="T50" s="1089"/>
      <c r="U50" s="1089"/>
      <c r="V50" s="1089"/>
      <c r="W50" s="1089"/>
      <c r="X50" s="1089"/>
      <c r="Y50" s="1089"/>
      <c r="Z50" s="1089"/>
      <c r="AA50" s="1089"/>
      <c r="AB50" s="1089"/>
      <c r="AC50" s="1089"/>
      <c r="AD50" s="1089"/>
      <c r="AE50" s="1098"/>
      <c r="AF50" s="1099"/>
      <c r="AG50" s="1100"/>
      <c r="AH50" s="1100"/>
      <c r="AI50" s="1100"/>
      <c r="AJ50" s="1101"/>
      <c r="AK50" s="1088"/>
      <c r="AL50" s="1089"/>
      <c r="AM50" s="1089"/>
      <c r="AN50" s="1089"/>
      <c r="AO50" s="1089"/>
      <c r="AP50" s="1089"/>
      <c r="AQ50" s="1089"/>
      <c r="AR50" s="1089"/>
      <c r="AS50" s="1089"/>
      <c r="AT50" s="1089"/>
      <c r="AU50" s="1089"/>
      <c r="AV50" s="1089"/>
      <c r="AW50" s="1089"/>
      <c r="AX50" s="1089"/>
      <c r="AY50" s="1089"/>
      <c r="AZ50" s="1090"/>
      <c r="BA50" s="1090"/>
      <c r="BB50" s="1090"/>
      <c r="BC50" s="1090"/>
      <c r="BD50" s="1090"/>
      <c r="BE50" s="1036"/>
      <c r="BF50" s="1036"/>
      <c r="BG50" s="1036"/>
      <c r="BH50" s="1036"/>
      <c r="BI50" s="1037"/>
      <c r="BJ50" s="228"/>
      <c r="BK50" s="228"/>
      <c r="BL50" s="228"/>
      <c r="BM50" s="228"/>
      <c r="BN50" s="228"/>
      <c r="BO50" s="237"/>
      <c r="BP50" s="237"/>
      <c r="BQ50" s="234">
        <v>44</v>
      </c>
      <c r="BR50" s="235"/>
      <c r="BS50" s="1056"/>
      <c r="BT50" s="1057"/>
      <c r="BU50" s="1057"/>
      <c r="BV50" s="1057"/>
      <c r="BW50" s="1057"/>
      <c r="BX50" s="1057"/>
      <c r="BY50" s="1057"/>
      <c r="BZ50" s="1057"/>
      <c r="CA50" s="1057"/>
      <c r="CB50" s="1057"/>
      <c r="CC50" s="1057"/>
      <c r="CD50" s="1057"/>
      <c r="CE50" s="1057"/>
      <c r="CF50" s="1057"/>
      <c r="CG50" s="1078"/>
      <c r="CH50" s="1053"/>
      <c r="CI50" s="1054"/>
      <c r="CJ50" s="1054"/>
      <c r="CK50" s="1054"/>
      <c r="CL50" s="1055"/>
      <c r="CM50" s="1053"/>
      <c r="CN50" s="1054"/>
      <c r="CO50" s="1054"/>
      <c r="CP50" s="1054"/>
      <c r="CQ50" s="1055"/>
      <c r="CR50" s="1053"/>
      <c r="CS50" s="1054"/>
      <c r="CT50" s="1054"/>
      <c r="CU50" s="1054"/>
      <c r="CV50" s="1055"/>
      <c r="CW50" s="1053"/>
      <c r="CX50" s="1054"/>
      <c r="CY50" s="1054"/>
      <c r="CZ50" s="1054"/>
      <c r="DA50" s="1055"/>
      <c r="DB50" s="1053"/>
      <c r="DC50" s="1054"/>
      <c r="DD50" s="1054"/>
      <c r="DE50" s="1054"/>
      <c r="DF50" s="1055"/>
      <c r="DG50" s="1053"/>
      <c r="DH50" s="1054"/>
      <c r="DI50" s="1054"/>
      <c r="DJ50" s="1054"/>
      <c r="DK50" s="1055"/>
      <c r="DL50" s="1053"/>
      <c r="DM50" s="1054"/>
      <c r="DN50" s="1054"/>
      <c r="DO50" s="1054"/>
      <c r="DP50" s="1055"/>
      <c r="DQ50" s="1053"/>
      <c r="DR50" s="1054"/>
      <c r="DS50" s="1054"/>
      <c r="DT50" s="1054"/>
      <c r="DU50" s="1055"/>
      <c r="DV50" s="1056"/>
      <c r="DW50" s="1057"/>
      <c r="DX50" s="1057"/>
      <c r="DY50" s="1057"/>
      <c r="DZ50" s="1058"/>
      <c r="EA50" s="226"/>
    </row>
    <row r="51" spans="1:131" ht="26.25" customHeight="1" x14ac:dyDescent="0.15">
      <c r="A51" s="234">
        <v>24</v>
      </c>
      <c r="B51" s="1094"/>
      <c r="C51" s="1095"/>
      <c r="D51" s="1095"/>
      <c r="E51" s="1095"/>
      <c r="F51" s="1095"/>
      <c r="G51" s="1095"/>
      <c r="H51" s="1095"/>
      <c r="I51" s="1095"/>
      <c r="J51" s="1095"/>
      <c r="K51" s="1095"/>
      <c r="L51" s="1095"/>
      <c r="M51" s="1095"/>
      <c r="N51" s="1095"/>
      <c r="O51" s="1095"/>
      <c r="P51" s="1096"/>
      <c r="Q51" s="1097"/>
      <c r="R51" s="1089"/>
      <c r="S51" s="1089"/>
      <c r="T51" s="1089"/>
      <c r="U51" s="1089"/>
      <c r="V51" s="1089"/>
      <c r="W51" s="1089"/>
      <c r="X51" s="1089"/>
      <c r="Y51" s="1089"/>
      <c r="Z51" s="1089"/>
      <c r="AA51" s="1089"/>
      <c r="AB51" s="1089"/>
      <c r="AC51" s="1089"/>
      <c r="AD51" s="1089"/>
      <c r="AE51" s="1098"/>
      <c r="AF51" s="1099"/>
      <c r="AG51" s="1100"/>
      <c r="AH51" s="1100"/>
      <c r="AI51" s="1100"/>
      <c r="AJ51" s="1101"/>
      <c r="AK51" s="1088"/>
      <c r="AL51" s="1089"/>
      <c r="AM51" s="1089"/>
      <c r="AN51" s="1089"/>
      <c r="AO51" s="1089"/>
      <c r="AP51" s="1089"/>
      <c r="AQ51" s="1089"/>
      <c r="AR51" s="1089"/>
      <c r="AS51" s="1089"/>
      <c r="AT51" s="1089"/>
      <c r="AU51" s="1089"/>
      <c r="AV51" s="1089"/>
      <c r="AW51" s="1089"/>
      <c r="AX51" s="1089"/>
      <c r="AY51" s="1089"/>
      <c r="AZ51" s="1090"/>
      <c r="BA51" s="1090"/>
      <c r="BB51" s="1090"/>
      <c r="BC51" s="1090"/>
      <c r="BD51" s="1090"/>
      <c r="BE51" s="1036"/>
      <c r="BF51" s="1036"/>
      <c r="BG51" s="1036"/>
      <c r="BH51" s="1036"/>
      <c r="BI51" s="1037"/>
      <c r="BJ51" s="228"/>
      <c r="BK51" s="228"/>
      <c r="BL51" s="228"/>
      <c r="BM51" s="228"/>
      <c r="BN51" s="228"/>
      <c r="BO51" s="237"/>
      <c r="BP51" s="237"/>
      <c r="BQ51" s="234">
        <v>45</v>
      </c>
      <c r="BR51" s="235"/>
      <c r="BS51" s="1056"/>
      <c r="BT51" s="1057"/>
      <c r="BU51" s="1057"/>
      <c r="BV51" s="1057"/>
      <c r="BW51" s="1057"/>
      <c r="BX51" s="1057"/>
      <c r="BY51" s="1057"/>
      <c r="BZ51" s="1057"/>
      <c r="CA51" s="1057"/>
      <c r="CB51" s="1057"/>
      <c r="CC51" s="1057"/>
      <c r="CD51" s="1057"/>
      <c r="CE51" s="1057"/>
      <c r="CF51" s="1057"/>
      <c r="CG51" s="1078"/>
      <c r="CH51" s="1053"/>
      <c r="CI51" s="1054"/>
      <c r="CJ51" s="1054"/>
      <c r="CK51" s="1054"/>
      <c r="CL51" s="1055"/>
      <c r="CM51" s="1053"/>
      <c r="CN51" s="1054"/>
      <c r="CO51" s="1054"/>
      <c r="CP51" s="1054"/>
      <c r="CQ51" s="1055"/>
      <c r="CR51" s="1053"/>
      <c r="CS51" s="1054"/>
      <c r="CT51" s="1054"/>
      <c r="CU51" s="1054"/>
      <c r="CV51" s="1055"/>
      <c r="CW51" s="1053"/>
      <c r="CX51" s="1054"/>
      <c r="CY51" s="1054"/>
      <c r="CZ51" s="1054"/>
      <c r="DA51" s="1055"/>
      <c r="DB51" s="1053"/>
      <c r="DC51" s="1054"/>
      <c r="DD51" s="1054"/>
      <c r="DE51" s="1054"/>
      <c r="DF51" s="1055"/>
      <c r="DG51" s="1053"/>
      <c r="DH51" s="1054"/>
      <c r="DI51" s="1054"/>
      <c r="DJ51" s="1054"/>
      <c r="DK51" s="1055"/>
      <c r="DL51" s="1053"/>
      <c r="DM51" s="1054"/>
      <c r="DN51" s="1054"/>
      <c r="DO51" s="1054"/>
      <c r="DP51" s="1055"/>
      <c r="DQ51" s="1053"/>
      <c r="DR51" s="1054"/>
      <c r="DS51" s="1054"/>
      <c r="DT51" s="1054"/>
      <c r="DU51" s="1055"/>
      <c r="DV51" s="1056"/>
      <c r="DW51" s="1057"/>
      <c r="DX51" s="1057"/>
      <c r="DY51" s="1057"/>
      <c r="DZ51" s="1058"/>
      <c r="EA51" s="226"/>
    </row>
    <row r="52" spans="1:131" ht="26.25" customHeight="1" x14ac:dyDescent="0.15">
      <c r="A52" s="234">
        <v>25</v>
      </c>
      <c r="B52" s="1094"/>
      <c r="C52" s="1095"/>
      <c r="D52" s="1095"/>
      <c r="E52" s="1095"/>
      <c r="F52" s="1095"/>
      <c r="G52" s="1095"/>
      <c r="H52" s="1095"/>
      <c r="I52" s="1095"/>
      <c r="J52" s="1095"/>
      <c r="K52" s="1095"/>
      <c r="L52" s="1095"/>
      <c r="M52" s="1095"/>
      <c r="N52" s="1095"/>
      <c r="O52" s="1095"/>
      <c r="P52" s="1096"/>
      <c r="Q52" s="1097"/>
      <c r="R52" s="1089"/>
      <c r="S52" s="1089"/>
      <c r="T52" s="1089"/>
      <c r="U52" s="1089"/>
      <c r="V52" s="1089"/>
      <c r="W52" s="1089"/>
      <c r="X52" s="1089"/>
      <c r="Y52" s="1089"/>
      <c r="Z52" s="1089"/>
      <c r="AA52" s="1089"/>
      <c r="AB52" s="1089"/>
      <c r="AC52" s="1089"/>
      <c r="AD52" s="1089"/>
      <c r="AE52" s="1098"/>
      <c r="AF52" s="1099"/>
      <c r="AG52" s="1100"/>
      <c r="AH52" s="1100"/>
      <c r="AI52" s="1100"/>
      <c r="AJ52" s="1101"/>
      <c r="AK52" s="1088"/>
      <c r="AL52" s="1089"/>
      <c r="AM52" s="1089"/>
      <c r="AN52" s="1089"/>
      <c r="AO52" s="1089"/>
      <c r="AP52" s="1089"/>
      <c r="AQ52" s="1089"/>
      <c r="AR52" s="1089"/>
      <c r="AS52" s="1089"/>
      <c r="AT52" s="1089"/>
      <c r="AU52" s="1089"/>
      <c r="AV52" s="1089"/>
      <c r="AW52" s="1089"/>
      <c r="AX52" s="1089"/>
      <c r="AY52" s="1089"/>
      <c r="AZ52" s="1090"/>
      <c r="BA52" s="1090"/>
      <c r="BB52" s="1090"/>
      <c r="BC52" s="1090"/>
      <c r="BD52" s="1090"/>
      <c r="BE52" s="1036"/>
      <c r="BF52" s="1036"/>
      <c r="BG52" s="1036"/>
      <c r="BH52" s="1036"/>
      <c r="BI52" s="1037"/>
      <c r="BJ52" s="228"/>
      <c r="BK52" s="228"/>
      <c r="BL52" s="228"/>
      <c r="BM52" s="228"/>
      <c r="BN52" s="228"/>
      <c r="BO52" s="237"/>
      <c r="BP52" s="237"/>
      <c r="BQ52" s="234">
        <v>46</v>
      </c>
      <c r="BR52" s="235"/>
      <c r="BS52" s="1056"/>
      <c r="BT52" s="1057"/>
      <c r="BU52" s="1057"/>
      <c r="BV52" s="1057"/>
      <c r="BW52" s="1057"/>
      <c r="BX52" s="1057"/>
      <c r="BY52" s="1057"/>
      <c r="BZ52" s="1057"/>
      <c r="CA52" s="1057"/>
      <c r="CB52" s="1057"/>
      <c r="CC52" s="1057"/>
      <c r="CD52" s="1057"/>
      <c r="CE52" s="1057"/>
      <c r="CF52" s="1057"/>
      <c r="CG52" s="1078"/>
      <c r="CH52" s="1053"/>
      <c r="CI52" s="1054"/>
      <c r="CJ52" s="1054"/>
      <c r="CK52" s="1054"/>
      <c r="CL52" s="1055"/>
      <c r="CM52" s="1053"/>
      <c r="CN52" s="1054"/>
      <c r="CO52" s="1054"/>
      <c r="CP52" s="1054"/>
      <c r="CQ52" s="1055"/>
      <c r="CR52" s="1053"/>
      <c r="CS52" s="1054"/>
      <c r="CT52" s="1054"/>
      <c r="CU52" s="1054"/>
      <c r="CV52" s="1055"/>
      <c r="CW52" s="1053"/>
      <c r="CX52" s="1054"/>
      <c r="CY52" s="1054"/>
      <c r="CZ52" s="1054"/>
      <c r="DA52" s="1055"/>
      <c r="DB52" s="1053"/>
      <c r="DC52" s="1054"/>
      <c r="DD52" s="1054"/>
      <c r="DE52" s="1054"/>
      <c r="DF52" s="1055"/>
      <c r="DG52" s="1053"/>
      <c r="DH52" s="1054"/>
      <c r="DI52" s="1054"/>
      <c r="DJ52" s="1054"/>
      <c r="DK52" s="1055"/>
      <c r="DL52" s="1053"/>
      <c r="DM52" s="1054"/>
      <c r="DN52" s="1054"/>
      <c r="DO52" s="1054"/>
      <c r="DP52" s="1055"/>
      <c r="DQ52" s="1053"/>
      <c r="DR52" s="1054"/>
      <c r="DS52" s="1054"/>
      <c r="DT52" s="1054"/>
      <c r="DU52" s="1055"/>
      <c r="DV52" s="1056"/>
      <c r="DW52" s="1057"/>
      <c r="DX52" s="1057"/>
      <c r="DY52" s="1057"/>
      <c r="DZ52" s="1058"/>
      <c r="EA52" s="226"/>
    </row>
    <row r="53" spans="1:131" ht="26.25" customHeight="1" x14ac:dyDescent="0.15">
      <c r="A53" s="234">
        <v>26</v>
      </c>
      <c r="B53" s="1094"/>
      <c r="C53" s="1095"/>
      <c r="D53" s="1095"/>
      <c r="E53" s="1095"/>
      <c r="F53" s="1095"/>
      <c r="G53" s="1095"/>
      <c r="H53" s="1095"/>
      <c r="I53" s="1095"/>
      <c r="J53" s="1095"/>
      <c r="K53" s="1095"/>
      <c r="L53" s="1095"/>
      <c r="M53" s="1095"/>
      <c r="N53" s="1095"/>
      <c r="O53" s="1095"/>
      <c r="P53" s="1096"/>
      <c r="Q53" s="1097"/>
      <c r="R53" s="1089"/>
      <c r="S53" s="1089"/>
      <c r="T53" s="1089"/>
      <c r="U53" s="1089"/>
      <c r="V53" s="1089"/>
      <c r="W53" s="1089"/>
      <c r="X53" s="1089"/>
      <c r="Y53" s="1089"/>
      <c r="Z53" s="1089"/>
      <c r="AA53" s="1089"/>
      <c r="AB53" s="1089"/>
      <c r="AC53" s="1089"/>
      <c r="AD53" s="1089"/>
      <c r="AE53" s="1098"/>
      <c r="AF53" s="1099"/>
      <c r="AG53" s="1100"/>
      <c r="AH53" s="1100"/>
      <c r="AI53" s="1100"/>
      <c r="AJ53" s="1101"/>
      <c r="AK53" s="1088"/>
      <c r="AL53" s="1089"/>
      <c r="AM53" s="1089"/>
      <c r="AN53" s="1089"/>
      <c r="AO53" s="1089"/>
      <c r="AP53" s="1089"/>
      <c r="AQ53" s="1089"/>
      <c r="AR53" s="1089"/>
      <c r="AS53" s="1089"/>
      <c r="AT53" s="1089"/>
      <c r="AU53" s="1089"/>
      <c r="AV53" s="1089"/>
      <c r="AW53" s="1089"/>
      <c r="AX53" s="1089"/>
      <c r="AY53" s="1089"/>
      <c r="AZ53" s="1090"/>
      <c r="BA53" s="1090"/>
      <c r="BB53" s="1090"/>
      <c r="BC53" s="1090"/>
      <c r="BD53" s="1090"/>
      <c r="BE53" s="1036"/>
      <c r="BF53" s="1036"/>
      <c r="BG53" s="1036"/>
      <c r="BH53" s="1036"/>
      <c r="BI53" s="1037"/>
      <c r="BJ53" s="228"/>
      <c r="BK53" s="228"/>
      <c r="BL53" s="228"/>
      <c r="BM53" s="228"/>
      <c r="BN53" s="228"/>
      <c r="BO53" s="237"/>
      <c r="BP53" s="237"/>
      <c r="BQ53" s="234">
        <v>47</v>
      </c>
      <c r="BR53" s="235"/>
      <c r="BS53" s="1056"/>
      <c r="BT53" s="1057"/>
      <c r="BU53" s="1057"/>
      <c r="BV53" s="1057"/>
      <c r="BW53" s="1057"/>
      <c r="BX53" s="1057"/>
      <c r="BY53" s="1057"/>
      <c r="BZ53" s="1057"/>
      <c r="CA53" s="1057"/>
      <c r="CB53" s="1057"/>
      <c r="CC53" s="1057"/>
      <c r="CD53" s="1057"/>
      <c r="CE53" s="1057"/>
      <c r="CF53" s="1057"/>
      <c r="CG53" s="1078"/>
      <c r="CH53" s="1053"/>
      <c r="CI53" s="1054"/>
      <c r="CJ53" s="1054"/>
      <c r="CK53" s="1054"/>
      <c r="CL53" s="1055"/>
      <c r="CM53" s="1053"/>
      <c r="CN53" s="1054"/>
      <c r="CO53" s="1054"/>
      <c r="CP53" s="1054"/>
      <c r="CQ53" s="1055"/>
      <c r="CR53" s="1053"/>
      <c r="CS53" s="1054"/>
      <c r="CT53" s="1054"/>
      <c r="CU53" s="1054"/>
      <c r="CV53" s="1055"/>
      <c r="CW53" s="1053"/>
      <c r="CX53" s="1054"/>
      <c r="CY53" s="1054"/>
      <c r="CZ53" s="1054"/>
      <c r="DA53" s="1055"/>
      <c r="DB53" s="1053"/>
      <c r="DC53" s="1054"/>
      <c r="DD53" s="1054"/>
      <c r="DE53" s="1054"/>
      <c r="DF53" s="1055"/>
      <c r="DG53" s="1053"/>
      <c r="DH53" s="1054"/>
      <c r="DI53" s="1054"/>
      <c r="DJ53" s="1054"/>
      <c r="DK53" s="1055"/>
      <c r="DL53" s="1053"/>
      <c r="DM53" s="1054"/>
      <c r="DN53" s="1054"/>
      <c r="DO53" s="1054"/>
      <c r="DP53" s="1055"/>
      <c r="DQ53" s="1053"/>
      <c r="DR53" s="1054"/>
      <c r="DS53" s="1054"/>
      <c r="DT53" s="1054"/>
      <c r="DU53" s="1055"/>
      <c r="DV53" s="1056"/>
      <c r="DW53" s="1057"/>
      <c r="DX53" s="1057"/>
      <c r="DY53" s="1057"/>
      <c r="DZ53" s="1058"/>
      <c r="EA53" s="226"/>
    </row>
    <row r="54" spans="1:131" ht="26.25" customHeight="1" x14ac:dyDescent="0.15">
      <c r="A54" s="234">
        <v>27</v>
      </c>
      <c r="B54" s="1094"/>
      <c r="C54" s="1095"/>
      <c r="D54" s="1095"/>
      <c r="E54" s="1095"/>
      <c r="F54" s="1095"/>
      <c r="G54" s="1095"/>
      <c r="H54" s="1095"/>
      <c r="I54" s="1095"/>
      <c r="J54" s="1095"/>
      <c r="K54" s="1095"/>
      <c r="L54" s="1095"/>
      <c r="M54" s="1095"/>
      <c r="N54" s="1095"/>
      <c r="O54" s="1095"/>
      <c r="P54" s="1096"/>
      <c r="Q54" s="1097"/>
      <c r="R54" s="1089"/>
      <c r="S54" s="1089"/>
      <c r="T54" s="1089"/>
      <c r="U54" s="1089"/>
      <c r="V54" s="1089"/>
      <c r="W54" s="1089"/>
      <c r="X54" s="1089"/>
      <c r="Y54" s="1089"/>
      <c r="Z54" s="1089"/>
      <c r="AA54" s="1089"/>
      <c r="AB54" s="1089"/>
      <c r="AC54" s="1089"/>
      <c r="AD54" s="1089"/>
      <c r="AE54" s="1098"/>
      <c r="AF54" s="1099"/>
      <c r="AG54" s="1100"/>
      <c r="AH54" s="1100"/>
      <c r="AI54" s="1100"/>
      <c r="AJ54" s="1101"/>
      <c r="AK54" s="1088"/>
      <c r="AL54" s="1089"/>
      <c r="AM54" s="1089"/>
      <c r="AN54" s="1089"/>
      <c r="AO54" s="1089"/>
      <c r="AP54" s="1089"/>
      <c r="AQ54" s="1089"/>
      <c r="AR54" s="1089"/>
      <c r="AS54" s="1089"/>
      <c r="AT54" s="1089"/>
      <c r="AU54" s="1089"/>
      <c r="AV54" s="1089"/>
      <c r="AW54" s="1089"/>
      <c r="AX54" s="1089"/>
      <c r="AY54" s="1089"/>
      <c r="AZ54" s="1090"/>
      <c r="BA54" s="1090"/>
      <c r="BB54" s="1090"/>
      <c r="BC54" s="1090"/>
      <c r="BD54" s="1090"/>
      <c r="BE54" s="1036"/>
      <c r="BF54" s="1036"/>
      <c r="BG54" s="1036"/>
      <c r="BH54" s="1036"/>
      <c r="BI54" s="1037"/>
      <c r="BJ54" s="228"/>
      <c r="BK54" s="228"/>
      <c r="BL54" s="228"/>
      <c r="BM54" s="228"/>
      <c r="BN54" s="228"/>
      <c r="BO54" s="237"/>
      <c r="BP54" s="237"/>
      <c r="BQ54" s="234">
        <v>48</v>
      </c>
      <c r="BR54" s="235"/>
      <c r="BS54" s="1056"/>
      <c r="BT54" s="1057"/>
      <c r="BU54" s="1057"/>
      <c r="BV54" s="1057"/>
      <c r="BW54" s="1057"/>
      <c r="BX54" s="1057"/>
      <c r="BY54" s="1057"/>
      <c r="BZ54" s="1057"/>
      <c r="CA54" s="1057"/>
      <c r="CB54" s="1057"/>
      <c r="CC54" s="1057"/>
      <c r="CD54" s="1057"/>
      <c r="CE54" s="1057"/>
      <c r="CF54" s="1057"/>
      <c r="CG54" s="1078"/>
      <c r="CH54" s="1053"/>
      <c r="CI54" s="1054"/>
      <c r="CJ54" s="1054"/>
      <c r="CK54" s="1054"/>
      <c r="CL54" s="1055"/>
      <c r="CM54" s="1053"/>
      <c r="CN54" s="1054"/>
      <c r="CO54" s="1054"/>
      <c r="CP54" s="1054"/>
      <c r="CQ54" s="1055"/>
      <c r="CR54" s="1053"/>
      <c r="CS54" s="1054"/>
      <c r="CT54" s="1054"/>
      <c r="CU54" s="1054"/>
      <c r="CV54" s="1055"/>
      <c r="CW54" s="1053"/>
      <c r="CX54" s="1054"/>
      <c r="CY54" s="1054"/>
      <c r="CZ54" s="1054"/>
      <c r="DA54" s="1055"/>
      <c r="DB54" s="1053"/>
      <c r="DC54" s="1054"/>
      <c r="DD54" s="1054"/>
      <c r="DE54" s="1054"/>
      <c r="DF54" s="1055"/>
      <c r="DG54" s="1053"/>
      <c r="DH54" s="1054"/>
      <c r="DI54" s="1054"/>
      <c r="DJ54" s="1054"/>
      <c r="DK54" s="1055"/>
      <c r="DL54" s="1053"/>
      <c r="DM54" s="1054"/>
      <c r="DN54" s="1054"/>
      <c r="DO54" s="1054"/>
      <c r="DP54" s="1055"/>
      <c r="DQ54" s="1053"/>
      <c r="DR54" s="1054"/>
      <c r="DS54" s="1054"/>
      <c r="DT54" s="1054"/>
      <c r="DU54" s="1055"/>
      <c r="DV54" s="1056"/>
      <c r="DW54" s="1057"/>
      <c r="DX54" s="1057"/>
      <c r="DY54" s="1057"/>
      <c r="DZ54" s="1058"/>
      <c r="EA54" s="226"/>
    </row>
    <row r="55" spans="1:131" ht="26.25" customHeight="1" x14ac:dyDescent="0.15">
      <c r="A55" s="234">
        <v>28</v>
      </c>
      <c r="B55" s="1094"/>
      <c r="C55" s="1095"/>
      <c r="D55" s="1095"/>
      <c r="E55" s="1095"/>
      <c r="F55" s="1095"/>
      <c r="G55" s="1095"/>
      <c r="H55" s="1095"/>
      <c r="I55" s="1095"/>
      <c r="J55" s="1095"/>
      <c r="K55" s="1095"/>
      <c r="L55" s="1095"/>
      <c r="M55" s="1095"/>
      <c r="N55" s="1095"/>
      <c r="O55" s="1095"/>
      <c r="P55" s="1096"/>
      <c r="Q55" s="1097"/>
      <c r="R55" s="1089"/>
      <c r="S55" s="1089"/>
      <c r="T55" s="1089"/>
      <c r="U55" s="1089"/>
      <c r="V55" s="1089"/>
      <c r="W55" s="1089"/>
      <c r="X55" s="1089"/>
      <c r="Y55" s="1089"/>
      <c r="Z55" s="1089"/>
      <c r="AA55" s="1089"/>
      <c r="AB55" s="1089"/>
      <c r="AC55" s="1089"/>
      <c r="AD55" s="1089"/>
      <c r="AE55" s="1098"/>
      <c r="AF55" s="1099"/>
      <c r="AG55" s="1100"/>
      <c r="AH55" s="1100"/>
      <c r="AI55" s="1100"/>
      <c r="AJ55" s="1101"/>
      <c r="AK55" s="1088"/>
      <c r="AL55" s="1089"/>
      <c r="AM55" s="1089"/>
      <c r="AN55" s="1089"/>
      <c r="AO55" s="1089"/>
      <c r="AP55" s="1089"/>
      <c r="AQ55" s="1089"/>
      <c r="AR55" s="1089"/>
      <c r="AS55" s="1089"/>
      <c r="AT55" s="1089"/>
      <c r="AU55" s="1089"/>
      <c r="AV55" s="1089"/>
      <c r="AW55" s="1089"/>
      <c r="AX55" s="1089"/>
      <c r="AY55" s="1089"/>
      <c r="AZ55" s="1090"/>
      <c r="BA55" s="1090"/>
      <c r="BB55" s="1090"/>
      <c r="BC55" s="1090"/>
      <c r="BD55" s="1090"/>
      <c r="BE55" s="1036"/>
      <c r="BF55" s="1036"/>
      <c r="BG55" s="1036"/>
      <c r="BH55" s="1036"/>
      <c r="BI55" s="1037"/>
      <c r="BJ55" s="228"/>
      <c r="BK55" s="228"/>
      <c r="BL55" s="228"/>
      <c r="BM55" s="228"/>
      <c r="BN55" s="228"/>
      <c r="BO55" s="237"/>
      <c r="BP55" s="237"/>
      <c r="BQ55" s="234">
        <v>49</v>
      </c>
      <c r="BR55" s="235"/>
      <c r="BS55" s="1056"/>
      <c r="BT55" s="1057"/>
      <c r="BU55" s="1057"/>
      <c r="BV55" s="1057"/>
      <c r="BW55" s="1057"/>
      <c r="BX55" s="1057"/>
      <c r="BY55" s="1057"/>
      <c r="BZ55" s="1057"/>
      <c r="CA55" s="1057"/>
      <c r="CB55" s="1057"/>
      <c r="CC55" s="1057"/>
      <c r="CD55" s="1057"/>
      <c r="CE55" s="1057"/>
      <c r="CF55" s="1057"/>
      <c r="CG55" s="1078"/>
      <c r="CH55" s="1053"/>
      <c r="CI55" s="1054"/>
      <c r="CJ55" s="1054"/>
      <c r="CK55" s="1054"/>
      <c r="CL55" s="1055"/>
      <c r="CM55" s="1053"/>
      <c r="CN55" s="1054"/>
      <c r="CO55" s="1054"/>
      <c r="CP55" s="1054"/>
      <c r="CQ55" s="1055"/>
      <c r="CR55" s="1053"/>
      <c r="CS55" s="1054"/>
      <c r="CT55" s="1054"/>
      <c r="CU55" s="1054"/>
      <c r="CV55" s="1055"/>
      <c r="CW55" s="1053"/>
      <c r="CX55" s="1054"/>
      <c r="CY55" s="1054"/>
      <c r="CZ55" s="1054"/>
      <c r="DA55" s="1055"/>
      <c r="DB55" s="1053"/>
      <c r="DC55" s="1054"/>
      <c r="DD55" s="1054"/>
      <c r="DE55" s="1054"/>
      <c r="DF55" s="1055"/>
      <c r="DG55" s="1053"/>
      <c r="DH55" s="1054"/>
      <c r="DI55" s="1054"/>
      <c r="DJ55" s="1054"/>
      <c r="DK55" s="1055"/>
      <c r="DL55" s="1053"/>
      <c r="DM55" s="1054"/>
      <c r="DN55" s="1054"/>
      <c r="DO55" s="1054"/>
      <c r="DP55" s="1055"/>
      <c r="DQ55" s="1053"/>
      <c r="DR55" s="1054"/>
      <c r="DS55" s="1054"/>
      <c r="DT55" s="1054"/>
      <c r="DU55" s="1055"/>
      <c r="DV55" s="1056"/>
      <c r="DW55" s="1057"/>
      <c r="DX55" s="1057"/>
      <c r="DY55" s="1057"/>
      <c r="DZ55" s="1058"/>
      <c r="EA55" s="226"/>
    </row>
    <row r="56" spans="1:131" ht="26.25" customHeight="1" x14ac:dyDescent="0.15">
      <c r="A56" s="234">
        <v>29</v>
      </c>
      <c r="B56" s="1094"/>
      <c r="C56" s="1095"/>
      <c r="D56" s="1095"/>
      <c r="E56" s="1095"/>
      <c r="F56" s="1095"/>
      <c r="G56" s="1095"/>
      <c r="H56" s="1095"/>
      <c r="I56" s="1095"/>
      <c r="J56" s="1095"/>
      <c r="K56" s="1095"/>
      <c r="L56" s="1095"/>
      <c r="M56" s="1095"/>
      <c r="N56" s="1095"/>
      <c r="O56" s="1095"/>
      <c r="P56" s="1096"/>
      <c r="Q56" s="1097"/>
      <c r="R56" s="1089"/>
      <c r="S56" s="1089"/>
      <c r="T56" s="1089"/>
      <c r="U56" s="1089"/>
      <c r="V56" s="1089"/>
      <c r="W56" s="1089"/>
      <c r="X56" s="1089"/>
      <c r="Y56" s="1089"/>
      <c r="Z56" s="1089"/>
      <c r="AA56" s="1089"/>
      <c r="AB56" s="1089"/>
      <c r="AC56" s="1089"/>
      <c r="AD56" s="1089"/>
      <c r="AE56" s="1098"/>
      <c r="AF56" s="1099"/>
      <c r="AG56" s="1100"/>
      <c r="AH56" s="1100"/>
      <c r="AI56" s="1100"/>
      <c r="AJ56" s="1101"/>
      <c r="AK56" s="1088"/>
      <c r="AL56" s="1089"/>
      <c r="AM56" s="1089"/>
      <c r="AN56" s="1089"/>
      <c r="AO56" s="1089"/>
      <c r="AP56" s="1089"/>
      <c r="AQ56" s="1089"/>
      <c r="AR56" s="1089"/>
      <c r="AS56" s="1089"/>
      <c r="AT56" s="1089"/>
      <c r="AU56" s="1089"/>
      <c r="AV56" s="1089"/>
      <c r="AW56" s="1089"/>
      <c r="AX56" s="1089"/>
      <c r="AY56" s="1089"/>
      <c r="AZ56" s="1090"/>
      <c r="BA56" s="1090"/>
      <c r="BB56" s="1090"/>
      <c r="BC56" s="1090"/>
      <c r="BD56" s="1090"/>
      <c r="BE56" s="1036"/>
      <c r="BF56" s="1036"/>
      <c r="BG56" s="1036"/>
      <c r="BH56" s="1036"/>
      <c r="BI56" s="1037"/>
      <c r="BJ56" s="228"/>
      <c r="BK56" s="228"/>
      <c r="BL56" s="228"/>
      <c r="BM56" s="228"/>
      <c r="BN56" s="228"/>
      <c r="BO56" s="237"/>
      <c r="BP56" s="237"/>
      <c r="BQ56" s="234">
        <v>50</v>
      </c>
      <c r="BR56" s="235"/>
      <c r="BS56" s="1056"/>
      <c r="BT56" s="1057"/>
      <c r="BU56" s="1057"/>
      <c r="BV56" s="1057"/>
      <c r="BW56" s="1057"/>
      <c r="BX56" s="1057"/>
      <c r="BY56" s="1057"/>
      <c r="BZ56" s="1057"/>
      <c r="CA56" s="1057"/>
      <c r="CB56" s="1057"/>
      <c r="CC56" s="1057"/>
      <c r="CD56" s="1057"/>
      <c r="CE56" s="1057"/>
      <c r="CF56" s="1057"/>
      <c r="CG56" s="1078"/>
      <c r="CH56" s="1053"/>
      <c r="CI56" s="1054"/>
      <c r="CJ56" s="1054"/>
      <c r="CK56" s="1054"/>
      <c r="CL56" s="1055"/>
      <c r="CM56" s="1053"/>
      <c r="CN56" s="1054"/>
      <c r="CO56" s="1054"/>
      <c r="CP56" s="1054"/>
      <c r="CQ56" s="1055"/>
      <c r="CR56" s="1053"/>
      <c r="CS56" s="1054"/>
      <c r="CT56" s="1054"/>
      <c r="CU56" s="1054"/>
      <c r="CV56" s="1055"/>
      <c r="CW56" s="1053"/>
      <c r="CX56" s="1054"/>
      <c r="CY56" s="1054"/>
      <c r="CZ56" s="1054"/>
      <c r="DA56" s="1055"/>
      <c r="DB56" s="1053"/>
      <c r="DC56" s="1054"/>
      <c r="DD56" s="1054"/>
      <c r="DE56" s="1054"/>
      <c r="DF56" s="1055"/>
      <c r="DG56" s="1053"/>
      <c r="DH56" s="1054"/>
      <c r="DI56" s="1054"/>
      <c r="DJ56" s="1054"/>
      <c r="DK56" s="1055"/>
      <c r="DL56" s="1053"/>
      <c r="DM56" s="1054"/>
      <c r="DN56" s="1054"/>
      <c r="DO56" s="1054"/>
      <c r="DP56" s="1055"/>
      <c r="DQ56" s="1053"/>
      <c r="DR56" s="1054"/>
      <c r="DS56" s="1054"/>
      <c r="DT56" s="1054"/>
      <c r="DU56" s="1055"/>
      <c r="DV56" s="1056"/>
      <c r="DW56" s="1057"/>
      <c r="DX56" s="1057"/>
      <c r="DY56" s="1057"/>
      <c r="DZ56" s="1058"/>
      <c r="EA56" s="226"/>
    </row>
    <row r="57" spans="1:131" ht="26.25" customHeight="1" x14ac:dyDescent="0.15">
      <c r="A57" s="234">
        <v>30</v>
      </c>
      <c r="B57" s="1094"/>
      <c r="C57" s="1095"/>
      <c r="D57" s="1095"/>
      <c r="E57" s="1095"/>
      <c r="F57" s="1095"/>
      <c r="G57" s="1095"/>
      <c r="H57" s="1095"/>
      <c r="I57" s="1095"/>
      <c r="J57" s="1095"/>
      <c r="K57" s="1095"/>
      <c r="L57" s="1095"/>
      <c r="M57" s="1095"/>
      <c r="N57" s="1095"/>
      <c r="O57" s="1095"/>
      <c r="P57" s="1096"/>
      <c r="Q57" s="1097"/>
      <c r="R57" s="1089"/>
      <c r="S57" s="1089"/>
      <c r="T57" s="1089"/>
      <c r="U57" s="1089"/>
      <c r="V57" s="1089"/>
      <c r="W57" s="1089"/>
      <c r="X57" s="1089"/>
      <c r="Y57" s="1089"/>
      <c r="Z57" s="1089"/>
      <c r="AA57" s="1089"/>
      <c r="AB57" s="1089"/>
      <c r="AC57" s="1089"/>
      <c r="AD57" s="1089"/>
      <c r="AE57" s="1098"/>
      <c r="AF57" s="1099"/>
      <c r="AG57" s="1100"/>
      <c r="AH57" s="1100"/>
      <c r="AI57" s="1100"/>
      <c r="AJ57" s="1101"/>
      <c r="AK57" s="1088"/>
      <c r="AL57" s="1089"/>
      <c r="AM57" s="1089"/>
      <c r="AN57" s="1089"/>
      <c r="AO57" s="1089"/>
      <c r="AP57" s="1089"/>
      <c r="AQ57" s="1089"/>
      <c r="AR57" s="1089"/>
      <c r="AS57" s="1089"/>
      <c r="AT57" s="1089"/>
      <c r="AU57" s="1089"/>
      <c r="AV57" s="1089"/>
      <c r="AW57" s="1089"/>
      <c r="AX57" s="1089"/>
      <c r="AY57" s="1089"/>
      <c r="AZ57" s="1090"/>
      <c r="BA57" s="1090"/>
      <c r="BB57" s="1090"/>
      <c r="BC57" s="1090"/>
      <c r="BD57" s="1090"/>
      <c r="BE57" s="1036"/>
      <c r="BF57" s="1036"/>
      <c r="BG57" s="1036"/>
      <c r="BH57" s="1036"/>
      <c r="BI57" s="1037"/>
      <c r="BJ57" s="228"/>
      <c r="BK57" s="228"/>
      <c r="BL57" s="228"/>
      <c r="BM57" s="228"/>
      <c r="BN57" s="228"/>
      <c r="BO57" s="237"/>
      <c r="BP57" s="237"/>
      <c r="BQ57" s="234">
        <v>51</v>
      </c>
      <c r="BR57" s="235"/>
      <c r="BS57" s="1056"/>
      <c r="BT57" s="1057"/>
      <c r="BU57" s="1057"/>
      <c r="BV57" s="1057"/>
      <c r="BW57" s="1057"/>
      <c r="BX57" s="1057"/>
      <c r="BY57" s="1057"/>
      <c r="BZ57" s="1057"/>
      <c r="CA57" s="1057"/>
      <c r="CB57" s="1057"/>
      <c r="CC57" s="1057"/>
      <c r="CD57" s="1057"/>
      <c r="CE57" s="1057"/>
      <c r="CF57" s="1057"/>
      <c r="CG57" s="1078"/>
      <c r="CH57" s="1053"/>
      <c r="CI57" s="1054"/>
      <c r="CJ57" s="1054"/>
      <c r="CK57" s="1054"/>
      <c r="CL57" s="1055"/>
      <c r="CM57" s="1053"/>
      <c r="CN57" s="1054"/>
      <c r="CO57" s="1054"/>
      <c r="CP57" s="1054"/>
      <c r="CQ57" s="1055"/>
      <c r="CR57" s="1053"/>
      <c r="CS57" s="1054"/>
      <c r="CT57" s="1054"/>
      <c r="CU57" s="1054"/>
      <c r="CV57" s="1055"/>
      <c r="CW57" s="1053"/>
      <c r="CX57" s="1054"/>
      <c r="CY57" s="1054"/>
      <c r="CZ57" s="1054"/>
      <c r="DA57" s="1055"/>
      <c r="DB57" s="1053"/>
      <c r="DC57" s="1054"/>
      <c r="DD57" s="1054"/>
      <c r="DE57" s="1054"/>
      <c r="DF57" s="1055"/>
      <c r="DG57" s="1053"/>
      <c r="DH57" s="1054"/>
      <c r="DI57" s="1054"/>
      <c r="DJ57" s="1054"/>
      <c r="DK57" s="1055"/>
      <c r="DL57" s="1053"/>
      <c r="DM57" s="1054"/>
      <c r="DN57" s="1054"/>
      <c r="DO57" s="1054"/>
      <c r="DP57" s="1055"/>
      <c r="DQ57" s="1053"/>
      <c r="DR57" s="1054"/>
      <c r="DS57" s="1054"/>
      <c r="DT57" s="1054"/>
      <c r="DU57" s="1055"/>
      <c r="DV57" s="1056"/>
      <c r="DW57" s="1057"/>
      <c r="DX57" s="1057"/>
      <c r="DY57" s="1057"/>
      <c r="DZ57" s="1058"/>
      <c r="EA57" s="226"/>
    </row>
    <row r="58" spans="1:131" ht="26.25" customHeight="1" x14ac:dyDescent="0.15">
      <c r="A58" s="234">
        <v>31</v>
      </c>
      <c r="B58" s="1094"/>
      <c r="C58" s="1095"/>
      <c r="D58" s="1095"/>
      <c r="E58" s="1095"/>
      <c r="F58" s="1095"/>
      <c r="G58" s="1095"/>
      <c r="H58" s="1095"/>
      <c r="I58" s="1095"/>
      <c r="J58" s="1095"/>
      <c r="K58" s="1095"/>
      <c r="L58" s="1095"/>
      <c r="M58" s="1095"/>
      <c r="N58" s="1095"/>
      <c r="O58" s="1095"/>
      <c r="P58" s="1096"/>
      <c r="Q58" s="1097"/>
      <c r="R58" s="1089"/>
      <c r="S58" s="1089"/>
      <c r="T58" s="1089"/>
      <c r="U58" s="1089"/>
      <c r="V58" s="1089"/>
      <c r="W58" s="1089"/>
      <c r="X58" s="1089"/>
      <c r="Y58" s="1089"/>
      <c r="Z58" s="1089"/>
      <c r="AA58" s="1089"/>
      <c r="AB58" s="1089"/>
      <c r="AC58" s="1089"/>
      <c r="AD58" s="1089"/>
      <c r="AE58" s="1098"/>
      <c r="AF58" s="1099"/>
      <c r="AG58" s="1100"/>
      <c r="AH58" s="1100"/>
      <c r="AI58" s="1100"/>
      <c r="AJ58" s="1101"/>
      <c r="AK58" s="1088"/>
      <c r="AL58" s="1089"/>
      <c r="AM58" s="1089"/>
      <c r="AN58" s="1089"/>
      <c r="AO58" s="1089"/>
      <c r="AP58" s="1089"/>
      <c r="AQ58" s="1089"/>
      <c r="AR58" s="1089"/>
      <c r="AS58" s="1089"/>
      <c r="AT58" s="1089"/>
      <c r="AU58" s="1089"/>
      <c r="AV58" s="1089"/>
      <c r="AW58" s="1089"/>
      <c r="AX58" s="1089"/>
      <c r="AY58" s="1089"/>
      <c r="AZ58" s="1090"/>
      <c r="BA58" s="1090"/>
      <c r="BB58" s="1090"/>
      <c r="BC58" s="1090"/>
      <c r="BD58" s="1090"/>
      <c r="BE58" s="1036"/>
      <c r="BF58" s="1036"/>
      <c r="BG58" s="1036"/>
      <c r="BH58" s="1036"/>
      <c r="BI58" s="1037"/>
      <c r="BJ58" s="228"/>
      <c r="BK58" s="228"/>
      <c r="BL58" s="228"/>
      <c r="BM58" s="228"/>
      <c r="BN58" s="228"/>
      <c r="BO58" s="237"/>
      <c r="BP58" s="237"/>
      <c r="BQ58" s="234">
        <v>52</v>
      </c>
      <c r="BR58" s="235"/>
      <c r="BS58" s="1056"/>
      <c r="BT58" s="1057"/>
      <c r="BU58" s="1057"/>
      <c r="BV58" s="1057"/>
      <c r="BW58" s="1057"/>
      <c r="BX58" s="1057"/>
      <c r="BY58" s="1057"/>
      <c r="BZ58" s="1057"/>
      <c r="CA58" s="1057"/>
      <c r="CB58" s="1057"/>
      <c r="CC58" s="1057"/>
      <c r="CD58" s="1057"/>
      <c r="CE58" s="1057"/>
      <c r="CF58" s="1057"/>
      <c r="CG58" s="1078"/>
      <c r="CH58" s="1053"/>
      <c r="CI58" s="1054"/>
      <c r="CJ58" s="1054"/>
      <c r="CK58" s="1054"/>
      <c r="CL58" s="1055"/>
      <c r="CM58" s="1053"/>
      <c r="CN58" s="1054"/>
      <c r="CO58" s="1054"/>
      <c r="CP58" s="1054"/>
      <c r="CQ58" s="1055"/>
      <c r="CR58" s="1053"/>
      <c r="CS58" s="1054"/>
      <c r="CT58" s="1054"/>
      <c r="CU58" s="1054"/>
      <c r="CV58" s="1055"/>
      <c r="CW58" s="1053"/>
      <c r="CX58" s="1054"/>
      <c r="CY58" s="1054"/>
      <c r="CZ58" s="1054"/>
      <c r="DA58" s="1055"/>
      <c r="DB58" s="1053"/>
      <c r="DC58" s="1054"/>
      <c r="DD58" s="1054"/>
      <c r="DE58" s="1054"/>
      <c r="DF58" s="1055"/>
      <c r="DG58" s="1053"/>
      <c r="DH58" s="1054"/>
      <c r="DI58" s="1054"/>
      <c r="DJ58" s="1054"/>
      <c r="DK58" s="1055"/>
      <c r="DL58" s="1053"/>
      <c r="DM58" s="1054"/>
      <c r="DN58" s="1054"/>
      <c r="DO58" s="1054"/>
      <c r="DP58" s="1055"/>
      <c r="DQ58" s="1053"/>
      <c r="DR58" s="1054"/>
      <c r="DS58" s="1054"/>
      <c r="DT58" s="1054"/>
      <c r="DU58" s="1055"/>
      <c r="DV58" s="1056"/>
      <c r="DW58" s="1057"/>
      <c r="DX58" s="1057"/>
      <c r="DY58" s="1057"/>
      <c r="DZ58" s="1058"/>
      <c r="EA58" s="226"/>
    </row>
    <row r="59" spans="1:131" ht="26.25" customHeight="1" x14ac:dyDescent="0.15">
      <c r="A59" s="234">
        <v>32</v>
      </c>
      <c r="B59" s="1094"/>
      <c r="C59" s="1095"/>
      <c r="D59" s="1095"/>
      <c r="E59" s="1095"/>
      <c r="F59" s="1095"/>
      <c r="G59" s="1095"/>
      <c r="H59" s="1095"/>
      <c r="I59" s="1095"/>
      <c r="J59" s="1095"/>
      <c r="K59" s="1095"/>
      <c r="L59" s="1095"/>
      <c r="M59" s="1095"/>
      <c r="N59" s="1095"/>
      <c r="O59" s="1095"/>
      <c r="P59" s="1096"/>
      <c r="Q59" s="1097"/>
      <c r="R59" s="1089"/>
      <c r="S59" s="1089"/>
      <c r="T59" s="1089"/>
      <c r="U59" s="1089"/>
      <c r="V59" s="1089"/>
      <c r="W59" s="1089"/>
      <c r="X59" s="1089"/>
      <c r="Y59" s="1089"/>
      <c r="Z59" s="1089"/>
      <c r="AA59" s="1089"/>
      <c r="AB59" s="1089"/>
      <c r="AC59" s="1089"/>
      <c r="AD59" s="1089"/>
      <c r="AE59" s="1098"/>
      <c r="AF59" s="1099"/>
      <c r="AG59" s="1100"/>
      <c r="AH59" s="1100"/>
      <c r="AI59" s="1100"/>
      <c r="AJ59" s="1101"/>
      <c r="AK59" s="1088"/>
      <c r="AL59" s="1089"/>
      <c r="AM59" s="1089"/>
      <c r="AN59" s="1089"/>
      <c r="AO59" s="1089"/>
      <c r="AP59" s="1089"/>
      <c r="AQ59" s="1089"/>
      <c r="AR59" s="1089"/>
      <c r="AS59" s="1089"/>
      <c r="AT59" s="1089"/>
      <c r="AU59" s="1089"/>
      <c r="AV59" s="1089"/>
      <c r="AW59" s="1089"/>
      <c r="AX59" s="1089"/>
      <c r="AY59" s="1089"/>
      <c r="AZ59" s="1090"/>
      <c r="BA59" s="1090"/>
      <c r="BB59" s="1090"/>
      <c r="BC59" s="1090"/>
      <c r="BD59" s="1090"/>
      <c r="BE59" s="1036"/>
      <c r="BF59" s="1036"/>
      <c r="BG59" s="1036"/>
      <c r="BH59" s="1036"/>
      <c r="BI59" s="1037"/>
      <c r="BJ59" s="228"/>
      <c r="BK59" s="228"/>
      <c r="BL59" s="228"/>
      <c r="BM59" s="228"/>
      <c r="BN59" s="228"/>
      <c r="BO59" s="237"/>
      <c r="BP59" s="237"/>
      <c r="BQ59" s="234">
        <v>53</v>
      </c>
      <c r="BR59" s="235"/>
      <c r="BS59" s="1056"/>
      <c r="BT59" s="1057"/>
      <c r="BU59" s="1057"/>
      <c r="BV59" s="1057"/>
      <c r="BW59" s="1057"/>
      <c r="BX59" s="1057"/>
      <c r="BY59" s="1057"/>
      <c r="BZ59" s="1057"/>
      <c r="CA59" s="1057"/>
      <c r="CB59" s="1057"/>
      <c r="CC59" s="1057"/>
      <c r="CD59" s="1057"/>
      <c r="CE59" s="1057"/>
      <c r="CF59" s="1057"/>
      <c r="CG59" s="1078"/>
      <c r="CH59" s="1053"/>
      <c r="CI59" s="1054"/>
      <c r="CJ59" s="1054"/>
      <c r="CK59" s="1054"/>
      <c r="CL59" s="1055"/>
      <c r="CM59" s="1053"/>
      <c r="CN59" s="1054"/>
      <c r="CO59" s="1054"/>
      <c r="CP59" s="1054"/>
      <c r="CQ59" s="1055"/>
      <c r="CR59" s="1053"/>
      <c r="CS59" s="1054"/>
      <c r="CT59" s="1054"/>
      <c r="CU59" s="1054"/>
      <c r="CV59" s="1055"/>
      <c r="CW59" s="1053"/>
      <c r="CX59" s="1054"/>
      <c r="CY59" s="1054"/>
      <c r="CZ59" s="1054"/>
      <c r="DA59" s="1055"/>
      <c r="DB59" s="1053"/>
      <c r="DC59" s="1054"/>
      <c r="DD59" s="1054"/>
      <c r="DE59" s="1054"/>
      <c r="DF59" s="1055"/>
      <c r="DG59" s="1053"/>
      <c r="DH59" s="1054"/>
      <c r="DI59" s="1054"/>
      <c r="DJ59" s="1054"/>
      <c r="DK59" s="1055"/>
      <c r="DL59" s="1053"/>
      <c r="DM59" s="1054"/>
      <c r="DN59" s="1054"/>
      <c r="DO59" s="1054"/>
      <c r="DP59" s="1055"/>
      <c r="DQ59" s="1053"/>
      <c r="DR59" s="1054"/>
      <c r="DS59" s="1054"/>
      <c r="DT59" s="1054"/>
      <c r="DU59" s="1055"/>
      <c r="DV59" s="1056"/>
      <c r="DW59" s="1057"/>
      <c r="DX59" s="1057"/>
      <c r="DY59" s="1057"/>
      <c r="DZ59" s="1058"/>
      <c r="EA59" s="226"/>
    </row>
    <row r="60" spans="1:131" ht="26.25" customHeight="1" x14ac:dyDescent="0.15">
      <c r="A60" s="234">
        <v>33</v>
      </c>
      <c r="B60" s="1094"/>
      <c r="C60" s="1095"/>
      <c r="D60" s="1095"/>
      <c r="E60" s="1095"/>
      <c r="F60" s="1095"/>
      <c r="G60" s="1095"/>
      <c r="H60" s="1095"/>
      <c r="I60" s="1095"/>
      <c r="J60" s="1095"/>
      <c r="K60" s="1095"/>
      <c r="L60" s="1095"/>
      <c r="M60" s="1095"/>
      <c r="N60" s="1095"/>
      <c r="O60" s="1095"/>
      <c r="P60" s="1096"/>
      <c r="Q60" s="1097"/>
      <c r="R60" s="1089"/>
      <c r="S60" s="1089"/>
      <c r="T60" s="1089"/>
      <c r="U60" s="1089"/>
      <c r="V60" s="1089"/>
      <c r="W60" s="1089"/>
      <c r="X60" s="1089"/>
      <c r="Y60" s="1089"/>
      <c r="Z60" s="1089"/>
      <c r="AA60" s="1089"/>
      <c r="AB60" s="1089"/>
      <c r="AC60" s="1089"/>
      <c r="AD60" s="1089"/>
      <c r="AE60" s="1098"/>
      <c r="AF60" s="1099"/>
      <c r="AG60" s="1100"/>
      <c r="AH60" s="1100"/>
      <c r="AI60" s="1100"/>
      <c r="AJ60" s="1101"/>
      <c r="AK60" s="1088"/>
      <c r="AL60" s="1089"/>
      <c r="AM60" s="1089"/>
      <c r="AN60" s="1089"/>
      <c r="AO60" s="1089"/>
      <c r="AP60" s="1089"/>
      <c r="AQ60" s="1089"/>
      <c r="AR60" s="1089"/>
      <c r="AS60" s="1089"/>
      <c r="AT60" s="1089"/>
      <c r="AU60" s="1089"/>
      <c r="AV60" s="1089"/>
      <c r="AW60" s="1089"/>
      <c r="AX60" s="1089"/>
      <c r="AY60" s="1089"/>
      <c r="AZ60" s="1090"/>
      <c r="BA60" s="1090"/>
      <c r="BB60" s="1090"/>
      <c r="BC60" s="1090"/>
      <c r="BD60" s="1090"/>
      <c r="BE60" s="1036"/>
      <c r="BF60" s="1036"/>
      <c r="BG60" s="1036"/>
      <c r="BH60" s="1036"/>
      <c r="BI60" s="1037"/>
      <c r="BJ60" s="228"/>
      <c r="BK60" s="228"/>
      <c r="BL60" s="228"/>
      <c r="BM60" s="228"/>
      <c r="BN60" s="228"/>
      <c r="BO60" s="237"/>
      <c r="BP60" s="237"/>
      <c r="BQ60" s="234">
        <v>54</v>
      </c>
      <c r="BR60" s="235"/>
      <c r="BS60" s="1056"/>
      <c r="BT60" s="1057"/>
      <c r="BU60" s="1057"/>
      <c r="BV60" s="1057"/>
      <c r="BW60" s="1057"/>
      <c r="BX60" s="1057"/>
      <c r="BY60" s="1057"/>
      <c r="BZ60" s="1057"/>
      <c r="CA60" s="1057"/>
      <c r="CB60" s="1057"/>
      <c r="CC60" s="1057"/>
      <c r="CD60" s="1057"/>
      <c r="CE60" s="1057"/>
      <c r="CF60" s="1057"/>
      <c r="CG60" s="1078"/>
      <c r="CH60" s="1053"/>
      <c r="CI60" s="1054"/>
      <c r="CJ60" s="1054"/>
      <c r="CK60" s="1054"/>
      <c r="CL60" s="1055"/>
      <c r="CM60" s="1053"/>
      <c r="CN60" s="1054"/>
      <c r="CO60" s="1054"/>
      <c r="CP60" s="1054"/>
      <c r="CQ60" s="1055"/>
      <c r="CR60" s="1053"/>
      <c r="CS60" s="1054"/>
      <c r="CT60" s="1054"/>
      <c r="CU60" s="1054"/>
      <c r="CV60" s="1055"/>
      <c r="CW60" s="1053"/>
      <c r="CX60" s="1054"/>
      <c r="CY60" s="1054"/>
      <c r="CZ60" s="1054"/>
      <c r="DA60" s="1055"/>
      <c r="DB60" s="1053"/>
      <c r="DC60" s="1054"/>
      <c r="DD60" s="1054"/>
      <c r="DE60" s="1054"/>
      <c r="DF60" s="1055"/>
      <c r="DG60" s="1053"/>
      <c r="DH60" s="1054"/>
      <c r="DI60" s="1054"/>
      <c r="DJ60" s="1054"/>
      <c r="DK60" s="1055"/>
      <c r="DL60" s="1053"/>
      <c r="DM60" s="1054"/>
      <c r="DN60" s="1054"/>
      <c r="DO60" s="1054"/>
      <c r="DP60" s="1055"/>
      <c r="DQ60" s="1053"/>
      <c r="DR60" s="1054"/>
      <c r="DS60" s="1054"/>
      <c r="DT60" s="1054"/>
      <c r="DU60" s="1055"/>
      <c r="DV60" s="1056"/>
      <c r="DW60" s="1057"/>
      <c r="DX60" s="1057"/>
      <c r="DY60" s="1057"/>
      <c r="DZ60" s="1058"/>
      <c r="EA60" s="226"/>
    </row>
    <row r="61" spans="1:131" ht="26.25" customHeight="1" thickBot="1" x14ac:dyDescent="0.2">
      <c r="A61" s="234">
        <v>34</v>
      </c>
      <c r="B61" s="1094"/>
      <c r="C61" s="1095"/>
      <c r="D61" s="1095"/>
      <c r="E61" s="1095"/>
      <c r="F61" s="1095"/>
      <c r="G61" s="1095"/>
      <c r="H61" s="1095"/>
      <c r="I61" s="1095"/>
      <c r="J61" s="1095"/>
      <c r="K61" s="1095"/>
      <c r="L61" s="1095"/>
      <c r="M61" s="1095"/>
      <c r="N61" s="1095"/>
      <c r="O61" s="1095"/>
      <c r="P61" s="1096"/>
      <c r="Q61" s="1097"/>
      <c r="R61" s="1089"/>
      <c r="S61" s="1089"/>
      <c r="T61" s="1089"/>
      <c r="U61" s="1089"/>
      <c r="V61" s="1089"/>
      <c r="W61" s="1089"/>
      <c r="X61" s="1089"/>
      <c r="Y61" s="1089"/>
      <c r="Z61" s="1089"/>
      <c r="AA61" s="1089"/>
      <c r="AB61" s="1089"/>
      <c r="AC61" s="1089"/>
      <c r="AD61" s="1089"/>
      <c r="AE61" s="1098"/>
      <c r="AF61" s="1099"/>
      <c r="AG61" s="1100"/>
      <c r="AH61" s="1100"/>
      <c r="AI61" s="1100"/>
      <c r="AJ61" s="1101"/>
      <c r="AK61" s="1088"/>
      <c r="AL61" s="1089"/>
      <c r="AM61" s="1089"/>
      <c r="AN61" s="1089"/>
      <c r="AO61" s="1089"/>
      <c r="AP61" s="1089"/>
      <c r="AQ61" s="1089"/>
      <c r="AR61" s="1089"/>
      <c r="AS61" s="1089"/>
      <c r="AT61" s="1089"/>
      <c r="AU61" s="1089"/>
      <c r="AV61" s="1089"/>
      <c r="AW61" s="1089"/>
      <c r="AX61" s="1089"/>
      <c r="AY61" s="1089"/>
      <c r="AZ61" s="1090"/>
      <c r="BA61" s="1090"/>
      <c r="BB61" s="1090"/>
      <c r="BC61" s="1090"/>
      <c r="BD61" s="1090"/>
      <c r="BE61" s="1036"/>
      <c r="BF61" s="1036"/>
      <c r="BG61" s="1036"/>
      <c r="BH61" s="1036"/>
      <c r="BI61" s="1037"/>
      <c r="BJ61" s="228"/>
      <c r="BK61" s="228"/>
      <c r="BL61" s="228"/>
      <c r="BM61" s="228"/>
      <c r="BN61" s="228"/>
      <c r="BO61" s="237"/>
      <c r="BP61" s="237"/>
      <c r="BQ61" s="234">
        <v>55</v>
      </c>
      <c r="BR61" s="235"/>
      <c r="BS61" s="1056"/>
      <c r="BT61" s="1057"/>
      <c r="BU61" s="1057"/>
      <c r="BV61" s="1057"/>
      <c r="BW61" s="1057"/>
      <c r="BX61" s="1057"/>
      <c r="BY61" s="1057"/>
      <c r="BZ61" s="1057"/>
      <c r="CA61" s="1057"/>
      <c r="CB61" s="1057"/>
      <c r="CC61" s="1057"/>
      <c r="CD61" s="1057"/>
      <c r="CE61" s="1057"/>
      <c r="CF61" s="1057"/>
      <c r="CG61" s="1078"/>
      <c r="CH61" s="1053"/>
      <c r="CI61" s="1054"/>
      <c r="CJ61" s="1054"/>
      <c r="CK61" s="1054"/>
      <c r="CL61" s="1055"/>
      <c r="CM61" s="1053"/>
      <c r="CN61" s="1054"/>
      <c r="CO61" s="1054"/>
      <c r="CP61" s="1054"/>
      <c r="CQ61" s="1055"/>
      <c r="CR61" s="1053"/>
      <c r="CS61" s="1054"/>
      <c r="CT61" s="1054"/>
      <c r="CU61" s="1054"/>
      <c r="CV61" s="1055"/>
      <c r="CW61" s="1053"/>
      <c r="CX61" s="1054"/>
      <c r="CY61" s="1054"/>
      <c r="CZ61" s="1054"/>
      <c r="DA61" s="1055"/>
      <c r="DB61" s="1053"/>
      <c r="DC61" s="1054"/>
      <c r="DD61" s="1054"/>
      <c r="DE61" s="1054"/>
      <c r="DF61" s="1055"/>
      <c r="DG61" s="1053"/>
      <c r="DH61" s="1054"/>
      <c r="DI61" s="1054"/>
      <c r="DJ61" s="1054"/>
      <c r="DK61" s="1055"/>
      <c r="DL61" s="1053"/>
      <c r="DM61" s="1054"/>
      <c r="DN61" s="1054"/>
      <c r="DO61" s="1054"/>
      <c r="DP61" s="1055"/>
      <c r="DQ61" s="1053"/>
      <c r="DR61" s="1054"/>
      <c r="DS61" s="1054"/>
      <c r="DT61" s="1054"/>
      <c r="DU61" s="1055"/>
      <c r="DV61" s="1056"/>
      <c r="DW61" s="1057"/>
      <c r="DX61" s="1057"/>
      <c r="DY61" s="1057"/>
      <c r="DZ61" s="1058"/>
      <c r="EA61" s="226"/>
    </row>
    <row r="62" spans="1:131" ht="26.25" customHeight="1" x14ac:dyDescent="0.15">
      <c r="A62" s="234">
        <v>35</v>
      </c>
      <c r="B62" s="1094"/>
      <c r="C62" s="1095"/>
      <c r="D62" s="1095"/>
      <c r="E62" s="1095"/>
      <c r="F62" s="1095"/>
      <c r="G62" s="1095"/>
      <c r="H62" s="1095"/>
      <c r="I62" s="1095"/>
      <c r="J62" s="1095"/>
      <c r="K62" s="1095"/>
      <c r="L62" s="1095"/>
      <c r="M62" s="1095"/>
      <c r="N62" s="1095"/>
      <c r="O62" s="1095"/>
      <c r="P62" s="1096"/>
      <c r="Q62" s="1097"/>
      <c r="R62" s="1089"/>
      <c r="S62" s="1089"/>
      <c r="T62" s="1089"/>
      <c r="U62" s="1089"/>
      <c r="V62" s="1089"/>
      <c r="W62" s="1089"/>
      <c r="X62" s="1089"/>
      <c r="Y62" s="1089"/>
      <c r="Z62" s="1089"/>
      <c r="AA62" s="1089"/>
      <c r="AB62" s="1089"/>
      <c r="AC62" s="1089"/>
      <c r="AD62" s="1089"/>
      <c r="AE62" s="1098"/>
      <c r="AF62" s="1099"/>
      <c r="AG62" s="1100"/>
      <c r="AH62" s="1100"/>
      <c r="AI62" s="1100"/>
      <c r="AJ62" s="1101"/>
      <c r="AK62" s="1088"/>
      <c r="AL62" s="1089"/>
      <c r="AM62" s="1089"/>
      <c r="AN62" s="1089"/>
      <c r="AO62" s="1089"/>
      <c r="AP62" s="1089"/>
      <c r="AQ62" s="1089"/>
      <c r="AR62" s="1089"/>
      <c r="AS62" s="1089"/>
      <c r="AT62" s="1089"/>
      <c r="AU62" s="1089"/>
      <c r="AV62" s="1089"/>
      <c r="AW62" s="1089"/>
      <c r="AX62" s="1089"/>
      <c r="AY62" s="1089"/>
      <c r="AZ62" s="1090"/>
      <c r="BA62" s="1090"/>
      <c r="BB62" s="1090"/>
      <c r="BC62" s="1090"/>
      <c r="BD62" s="1090"/>
      <c r="BE62" s="1036"/>
      <c r="BF62" s="1036"/>
      <c r="BG62" s="1036"/>
      <c r="BH62" s="1036"/>
      <c r="BI62" s="1037"/>
      <c r="BJ62" s="1091" t="s">
        <v>411</v>
      </c>
      <c r="BK62" s="1092"/>
      <c r="BL62" s="1092"/>
      <c r="BM62" s="1092"/>
      <c r="BN62" s="1093"/>
      <c r="BO62" s="237"/>
      <c r="BP62" s="237"/>
      <c r="BQ62" s="234">
        <v>56</v>
      </c>
      <c r="BR62" s="235"/>
      <c r="BS62" s="1056"/>
      <c r="BT62" s="1057"/>
      <c r="BU62" s="1057"/>
      <c r="BV62" s="1057"/>
      <c r="BW62" s="1057"/>
      <c r="BX62" s="1057"/>
      <c r="BY62" s="1057"/>
      <c r="BZ62" s="1057"/>
      <c r="CA62" s="1057"/>
      <c r="CB62" s="1057"/>
      <c r="CC62" s="1057"/>
      <c r="CD62" s="1057"/>
      <c r="CE62" s="1057"/>
      <c r="CF62" s="1057"/>
      <c r="CG62" s="1078"/>
      <c r="CH62" s="1053"/>
      <c r="CI62" s="1054"/>
      <c r="CJ62" s="1054"/>
      <c r="CK62" s="1054"/>
      <c r="CL62" s="1055"/>
      <c r="CM62" s="1053"/>
      <c r="CN62" s="1054"/>
      <c r="CO62" s="1054"/>
      <c r="CP62" s="1054"/>
      <c r="CQ62" s="1055"/>
      <c r="CR62" s="1053"/>
      <c r="CS62" s="1054"/>
      <c r="CT62" s="1054"/>
      <c r="CU62" s="1054"/>
      <c r="CV62" s="1055"/>
      <c r="CW62" s="1053"/>
      <c r="CX62" s="1054"/>
      <c r="CY62" s="1054"/>
      <c r="CZ62" s="1054"/>
      <c r="DA62" s="1055"/>
      <c r="DB62" s="1053"/>
      <c r="DC62" s="1054"/>
      <c r="DD62" s="1054"/>
      <c r="DE62" s="1054"/>
      <c r="DF62" s="1055"/>
      <c r="DG62" s="1053"/>
      <c r="DH62" s="1054"/>
      <c r="DI62" s="1054"/>
      <c r="DJ62" s="1054"/>
      <c r="DK62" s="1055"/>
      <c r="DL62" s="1053"/>
      <c r="DM62" s="1054"/>
      <c r="DN62" s="1054"/>
      <c r="DO62" s="1054"/>
      <c r="DP62" s="1055"/>
      <c r="DQ62" s="1053"/>
      <c r="DR62" s="1054"/>
      <c r="DS62" s="1054"/>
      <c r="DT62" s="1054"/>
      <c r="DU62" s="1055"/>
      <c r="DV62" s="1056"/>
      <c r="DW62" s="1057"/>
      <c r="DX62" s="1057"/>
      <c r="DY62" s="1057"/>
      <c r="DZ62" s="1058"/>
      <c r="EA62" s="226"/>
    </row>
    <row r="63" spans="1:131" ht="26.25" customHeight="1" thickBot="1" x14ac:dyDescent="0.2">
      <c r="A63" s="236" t="s">
        <v>393</v>
      </c>
      <c r="B63" s="1001" t="s">
        <v>412</v>
      </c>
      <c r="C63" s="1002"/>
      <c r="D63" s="1002"/>
      <c r="E63" s="1002"/>
      <c r="F63" s="1002"/>
      <c r="G63" s="1002"/>
      <c r="H63" s="1002"/>
      <c r="I63" s="1002"/>
      <c r="J63" s="1002"/>
      <c r="K63" s="1002"/>
      <c r="L63" s="1002"/>
      <c r="M63" s="1002"/>
      <c r="N63" s="1002"/>
      <c r="O63" s="1002"/>
      <c r="P63" s="1012"/>
      <c r="Q63" s="1026"/>
      <c r="R63" s="1027"/>
      <c r="S63" s="1027"/>
      <c r="T63" s="1027"/>
      <c r="U63" s="1027"/>
      <c r="V63" s="1027"/>
      <c r="W63" s="1027"/>
      <c r="X63" s="1027"/>
      <c r="Y63" s="1027"/>
      <c r="Z63" s="1027"/>
      <c r="AA63" s="1027"/>
      <c r="AB63" s="1027"/>
      <c r="AC63" s="1027"/>
      <c r="AD63" s="1027"/>
      <c r="AE63" s="1084"/>
      <c r="AF63" s="1085">
        <v>1708</v>
      </c>
      <c r="AG63" s="1023"/>
      <c r="AH63" s="1023"/>
      <c r="AI63" s="1023"/>
      <c r="AJ63" s="1086"/>
      <c r="AK63" s="1087"/>
      <c r="AL63" s="1027"/>
      <c r="AM63" s="1027"/>
      <c r="AN63" s="1027"/>
      <c r="AO63" s="1027"/>
      <c r="AP63" s="1023">
        <v>11717</v>
      </c>
      <c r="AQ63" s="1023"/>
      <c r="AR63" s="1023"/>
      <c r="AS63" s="1023"/>
      <c r="AT63" s="1023"/>
      <c r="AU63" s="1023">
        <v>8222</v>
      </c>
      <c r="AV63" s="1023"/>
      <c r="AW63" s="1023"/>
      <c r="AX63" s="1023"/>
      <c r="AY63" s="1023"/>
      <c r="AZ63" s="1081"/>
      <c r="BA63" s="1081"/>
      <c r="BB63" s="1081"/>
      <c r="BC63" s="1081"/>
      <c r="BD63" s="1081"/>
      <c r="BE63" s="1024"/>
      <c r="BF63" s="1024"/>
      <c r="BG63" s="1024"/>
      <c r="BH63" s="1024"/>
      <c r="BI63" s="1025"/>
      <c r="BJ63" s="1082" t="s">
        <v>413</v>
      </c>
      <c r="BK63" s="1017"/>
      <c r="BL63" s="1017"/>
      <c r="BM63" s="1017"/>
      <c r="BN63" s="1083"/>
      <c r="BO63" s="237"/>
      <c r="BP63" s="237"/>
      <c r="BQ63" s="234">
        <v>57</v>
      </c>
      <c r="BR63" s="235"/>
      <c r="BS63" s="1056"/>
      <c r="BT63" s="1057"/>
      <c r="BU63" s="1057"/>
      <c r="BV63" s="1057"/>
      <c r="BW63" s="1057"/>
      <c r="BX63" s="1057"/>
      <c r="BY63" s="1057"/>
      <c r="BZ63" s="1057"/>
      <c r="CA63" s="1057"/>
      <c r="CB63" s="1057"/>
      <c r="CC63" s="1057"/>
      <c r="CD63" s="1057"/>
      <c r="CE63" s="1057"/>
      <c r="CF63" s="1057"/>
      <c r="CG63" s="1078"/>
      <c r="CH63" s="1053"/>
      <c r="CI63" s="1054"/>
      <c r="CJ63" s="1054"/>
      <c r="CK63" s="1054"/>
      <c r="CL63" s="1055"/>
      <c r="CM63" s="1053"/>
      <c r="CN63" s="1054"/>
      <c r="CO63" s="1054"/>
      <c r="CP63" s="1054"/>
      <c r="CQ63" s="1055"/>
      <c r="CR63" s="1053"/>
      <c r="CS63" s="1054"/>
      <c r="CT63" s="1054"/>
      <c r="CU63" s="1054"/>
      <c r="CV63" s="1055"/>
      <c r="CW63" s="1053"/>
      <c r="CX63" s="1054"/>
      <c r="CY63" s="1054"/>
      <c r="CZ63" s="1054"/>
      <c r="DA63" s="1055"/>
      <c r="DB63" s="1053"/>
      <c r="DC63" s="1054"/>
      <c r="DD63" s="1054"/>
      <c r="DE63" s="1054"/>
      <c r="DF63" s="1055"/>
      <c r="DG63" s="1053"/>
      <c r="DH63" s="1054"/>
      <c r="DI63" s="1054"/>
      <c r="DJ63" s="1054"/>
      <c r="DK63" s="1055"/>
      <c r="DL63" s="1053"/>
      <c r="DM63" s="1054"/>
      <c r="DN63" s="1054"/>
      <c r="DO63" s="1054"/>
      <c r="DP63" s="1055"/>
      <c r="DQ63" s="1053"/>
      <c r="DR63" s="1054"/>
      <c r="DS63" s="1054"/>
      <c r="DT63" s="1054"/>
      <c r="DU63" s="1055"/>
      <c r="DV63" s="1056"/>
      <c r="DW63" s="1057"/>
      <c r="DX63" s="1057"/>
      <c r="DY63" s="1057"/>
      <c r="DZ63" s="1058"/>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56"/>
      <c r="BT64" s="1057"/>
      <c r="BU64" s="1057"/>
      <c r="BV64" s="1057"/>
      <c r="BW64" s="1057"/>
      <c r="BX64" s="1057"/>
      <c r="BY64" s="1057"/>
      <c r="BZ64" s="1057"/>
      <c r="CA64" s="1057"/>
      <c r="CB64" s="1057"/>
      <c r="CC64" s="1057"/>
      <c r="CD64" s="1057"/>
      <c r="CE64" s="1057"/>
      <c r="CF64" s="1057"/>
      <c r="CG64" s="1078"/>
      <c r="CH64" s="1053"/>
      <c r="CI64" s="1054"/>
      <c r="CJ64" s="1054"/>
      <c r="CK64" s="1054"/>
      <c r="CL64" s="1055"/>
      <c r="CM64" s="1053"/>
      <c r="CN64" s="1054"/>
      <c r="CO64" s="1054"/>
      <c r="CP64" s="1054"/>
      <c r="CQ64" s="1055"/>
      <c r="CR64" s="1053"/>
      <c r="CS64" s="1054"/>
      <c r="CT64" s="1054"/>
      <c r="CU64" s="1054"/>
      <c r="CV64" s="1055"/>
      <c r="CW64" s="1053"/>
      <c r="CX64" s="1054"/>
      <c r="CY64" s="1054"/>
      <c r="CZ64" s="1054"/>
      <c r="DA64" s="1055"/>
      <c r="DB64" s="1053"/>
      <c r="DC64" s="1054"/>
      <c r="DD64" s="1054"/>
      <c r="DE64" s="1054"/>
      <c r="DF64" s="1055"/>
      <c r="DG64" s="1053"/>
      <c r="DH64" s="1054"/>
      <c r="DI64" s="1054"/>
      <c r="DJ64" s="1054"/>
      <c r="DK64" s="1055"/>
      <c r="DL64" s="1053"/>
      <c r="DM64" s="1054"/>
      <c r="DN64" s="1054"/>
      <c r="DO64" s="1054"/>
      <c r="DP64" s="1055"/>
      <c r="DQ64" s="1053"/>
      <c r="DR64" s="1054"/>
      <c r="DS64" s="1054"/>
      <c r="DT64" s="1054"/>
      <c r="DU64" s="1055"/>
      <c r="DV64" s="1056"/>
      <c r="DW64" s="1057"/>
      <c r="DX64" s="1057"/>
      <c r="DY64" s="1057"/>
      <c r="DZ64" s="1058"/>
      <c r="EA64" s="226"/>
    </row>
    <row r="65" spans="1:131" ht="26.25" customHeight="1" thickBot="1" x14ac:dyDescent="0.2">
      <c r="A65" s="228" t="s">
        <v>414</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56"/>
      <c r="BT65" s="1057"/>
      <c r="BU65" s="1057"/>
      <c r="BV65" s="1057"/>
      <c r="BW65" s="1057"/>
      <c r="BX65" s="1057"/>
      <c r="BY65" s="1057"/>
      <c r="BZ65" s="1057"/>
      <c r="CA65" s="1057"/>
      <c r="CB65" s="1057"/>
      <c r="CC65" s="1057"/>
      <c r="CD65" s="1057"/>
      <c r="CE65" s="1057"/>
      <c r="CF65" s="1057"/>
      <c r="CG65" s="1078"/>
      <c r="CH65" s="1053"/>
      <c r="CI65" s="1054"/>
      <c r="CJ65" s="1054"/>
      <c r="CK65" s="1054"/>
      <c r="CL65" s="1055"/>
      <c r="CM65" s="1053"/>
      <c r="CN65" s="1054"/>
      <c r="CO65" s="1054"/>
      <c r="CP65" s="1054"/>
      <c r="CQ65" s="1055"/>
      <c r="CR65" s="1053"/>
      <c r="CS65" s="1054"/>
      <c r="CT65" s="1054"/>
      <c r="CU65" s="1054"/>
      <c r="CV65" s="1055"/>
      <c r="CW65" s="1053"/>
      <c r="CX65" s="1054"/>
      <c r="CY65" s="1054"/>
      <c r="CZ65" s="1054"/>
      <c r="DA65" s="1055"/>
      <c r="DB65" s="1053"/>
      <c r="DC65" s="1054"/>
      <c r="DD65" s="1054"/>
      <c r="DE65" s="1054"/>
      <c r="DF65" s="1055"/>
      <c r="DG65" s="1053"/>
      <c r="DH65" s="1054"/>
      <c r="DI65" s="1054"/>
      <c r="DJ65" s="1054"/>
      <c r="DK65" s="1055"/>
      <c r="DL65" s="1053"/>
      <c r="DM65" s="1054"/>
      <c r="DN65" s="1054"/>
      <c r="DO65" s="1054"/>
      <c r="DP65" s="1055"/>
      <c r="DQ65" s="1053"/>
      <c r="DR65" s="1054"/>
      <c r="DS65" s="1054"/>
      <c r="DT65" s="1054"/>
      <c r="DU65" s="1055"/>
      <c r="DV65" s="1056"/>
      <c r="DW65" s="1057"/>
      <c r="DX65" s="1057"/>
      <c r="DY65" s="1057"/>
      <c r="DZ65" s="1058"/>
      <c r="EA65" s="226"/>
    </row>
    <row r="66" spans="1:131" ht="26.25" customHeight="1" x14ac:dyDescent="0.15">
      <c r="A66" s="1059" t="s">
        <v>415</v>
      </c>
      <c r="B66" s="1060"/>
      <c r="C66" s="1060"/>
      <c r="D66" s="1060"/>
      <c r="E66" s="1060"/>
      <c r="F66" s="1060"/>
      <c r="G66" s="1060"/>
      <c r="H66" s="1060"/>
      <c r="I66" s="1060"/>
      <c r="J66" s="1060"/>
      <c r="K66" s="1060"/>
      <c r="L66" s="1060"/>
      <c r="M66" s="1060"/>
      <c r="N66" s="1060"/>
      <c r="O66" s="1060"/>
      <c r="P66" s="1061"/>
      <c r="Q66" s="1065" t="s">
        <v>416</v>
      </c>
      <c r="R66" s="1066"/>
      <c r="S66" s="1066"/>
      <c r="T66" s="1066"/>
      <c r="U66" s="1067"/>
      <c r="V66" s="1065" t="s">
        <v>398</v>
      </c>
      <c r="W66" s="1066"/>
      <c r="X66" s="1066"/>
      <c r="Y66" s="1066"/>
      <c r="Z66" s="1067"/>
      <c r="AA66" s="1065" t="s">
        <v>399</v>
      </c>
      <c r="AB66" s="1066"/>
      <c r="AC66" s="1066"/>
      <c r="AD66" s="1066"/>
      <c r="AE66" s="1067"/>
      <c r="AF66" s="1071" t="s">
        <v>417</v>
      </c>
      <c r="AG66" s="1072"/>
      <c r="AH66" s="1072"/>
      <c r="AI66" s="1072"/>
      <c r="AJ66" s="1073"/>
      <c r="AK66" s="1065" t="s">
        <v>418</v>
      </c>
      <c r="AL66" s="1060"/>
      <c r="AM66" s="1060"/>
      <c r="AN66" s="1060"/>
      <c r="AO66" s="1061"/>
      <c r="AP66" s="1065" t="s">
        <v>402</v>
      </c>
      <c r="AQ66" s="1066"/>
      <c r="AR66" s="1066"/>
      <c r="AS66" s="1066"/>
      <c r="AT66" s="1067"/>
      <c r="AU66" s="1065" t="s">
        <v>419</v>
      </c>
      <c r="AV66" s="1066"/>
      <c r="AW66" s="1066"/>
      <c r="AX66" s="1066"/>
      <c r="AY66" s="1067"/>
      <c r="AZ66" s="1065" t="s">
        <v>380</v>
      </c>
      <c r="BA66" s="1066"/>
      <c r="BB66" s="1066"/>
      <c r="BC66" s="1066"/>
      <c r="BD66" s="1079"/>
      <c r="BE66" s="237"/>
      <c r="BF66" s="237"/>
      <c r="BG66" s="237"/>
      <c r="BH66" s="237"/>
      <c r="BI66" s="237"/>
      <c r="BJ66" s="237"/>
      <c r="BK66" s="237"/>
      <c r="BL66" s="237"/>
      <c r="BM66" s="237"/>
      <c r="BN66" s="237"/>
      <c r="BO66" s="237"/>
      <c r="BP66" s="237"/>
      <c r="BQ66" s="234">
        <v>60</v>
      </c>
      <c r="BR66" s="239"/>
      <c r="BS66" s="1009"/>
      <c r="BT66" s="1010"/>
      <c r="BU66" s="1010"/>
      <c r="BV66" s="1010"/>
      <c r="BW66" s="1010"/>
      <c r="BX66" s="1010"/>
      <c r="BY66" s="1010"/>
      <c r="BZ66" s="1010"/>
      <c r="CA66" s="1010"/>
      <c r="CB66" s="1010"/>
      <c r="CC66" s="1010"/>
      <c r="CD66" s="1010"/>
      <c r="CE66" s="1010"/>
      <c r="CF66" s="1010"/>
      <c r="CG66" s="1019"/>
      <c r="CH66" s="1020"/>
      <c r="CI66" s="1021"/>
      <c r="CJ66" s="1021"/>
      <c r="CK66" s="1021"/>
      <c r="CL66" s="1022"/>
      <c r="CM66" s="1020"/>
      <c r="CN66" s="1021"/>
      <c r="CO66" s="1021"/>
      <c r="CP66" s="1021"/>
      <c r="CQ66" s="1022"/>
      <c r="CR66" s="1020"/>
      <c r="CS66" s="1021"/>
      <c r="CT66" s="1021"/>
      <c r="CU66" s="1021"/>
      <c r="CV66" s="1022"/>
      <c r="CW66" s="1020"/>
      <c r="CX66" s="1021"/>
      <c r="CY66" s="1021"/>
      <c r="CZ66" s="1021"/>
      <c r="DA66" s="1022"/>
      <c r="DB66" s="1020"/>
      <c r="DC66" s="1021"/>
      <c r="DD66" s="1021"/>
      <c r="DE66" s="1021"/>
      <c r="DF66" s="1022"/>
      <c r="DG66" s="1020"/>
      <c r="DH66" s="1021"/>
      <c r="DI66" s="1021"/>
      <c r="DJ66" s="1021"/>
      <c r="DK66" s="1022"/>
      <c r="DL66" s="1020"/>
      <c r="DM66" s="1021"/>
      <c r="DN66" s="1021"/>
      <c r="DO66" s="1021"/>
      <c r="DP66" s="1022"/>
      <c r="DQ66" s="1020"/>
      <c r="DR66" s="1021"/>
      <c r="DS66" s="1021"/>
      <c r="DT66" s="1021"/>
      <c r="DU66" s="1022"/>
      <c r="DV66" s="1009"/>
      <c r="DW66" s="1010"/>
      <c r="DX66" s="1010"/>
      <c r="DY66" s="1010"/>
      <c r="DZ66" s="1011"/>
      <c r="EA66" s="226"/>
    </row>
    <row r="67" spans="1:131" ht="26.25" customHeight="1" thickBot="1" x14ac:dyDescent="0.2">
      <c r="A67" s="1062"/>
      <c r="B67" s="1063"/>
      <c r="C67" s="1063"/>
      <c r="D67" s="1063"/>
      <c r="E67" s="1063"/>
      <c r="F67" s="1063"/>
      <c r="G67" s="1063"/>
      <c r="H67" s="1063"/>
      <c r="I67" s="1063"/>
      <c r="J67" s="1063"/>
      <c r="K67" s="1063"/>
      <c r="L67" s="1063"/>
      <c r="M67" s="1063"/>
      <c r="N67" s="1063"/>
      <c r="O67" s="1063"/>
      <c r="P67" s="1064"/>
      <c r="Q67" s="1068"/>
      <c r="R67" s="1069"/>
      <c r="S67" s="1069"/>
      <c r="T67" s="1069"/>
      <c r="U67" s="1070"/>
      <c r="V67" s="1068"/>
      <c r="W67" s="1069"/>
      <c r="X67" s="1069"/>
      <c r="Y67" s="1069"/>
      <c r="Z67" s="1070"/>
      <c r="AA67" s="1068"/>
      <c r="AB67" s="1069"/>
      <c r="AC67" s="1069"/>
      <c r="AD67" s="1069"/>
      <c r="AE67" s="1070"/>
      <c r="AF67" s="1074"/>
      <c r="AG67" s="1075"/>
      <c r="AH67" s="1075"/>
      <c r="AI67" s="1075"/>
      <c r="AJ67" s="1076"/>
      <c r="AK67" s="1077"/>
      <c r="AL67" s="1063"/>
      <c r="AM67" s="1063"/>
      <c r="AN67" s="1063"/>
      <c r="AO67" s="1064"/>
      <c r="AP67" s="1068"/>
      <c r="AQ67" s="1069"/>
      <c r="AR67" s="1069"/>
      <c r="AS67" s="1069"/>
      <c r="AT67" s="1070"/>
      <c r="AU67" s="1068"/>
      <c r="AV67" s="1069"/>
      <c r="AW67" s="1069"/>
      <c r="AX67" s="1069"/>
      <c r="AY67" s="1070"/>
      <c r="AZ67" s="1068"/>
      <c r="BA67" s="1069"/>
      <c r="BB67" s="1069"/>
      <c r="BC67" s="1069"/>
      <c r="BD67" s="1080"/>
      <c r="BE67" s="237"/>
      <c r="BF67" s="237"/>
      <c r="BG67" s="237"/>
      <c r="BH67" s="237"/>
      <c r="BI67" s="237"/>
      <c r="BJ67" s="237"/>
      <c r="BK67" s="237"/>
      <c r="BL67" s="237"/>
      <c r="BM67" s="237"/>
      <c r="BN67" s="237"/>
      <c r="BO67" s="237"/>
      <c r="BP67" s="237"/>
      <c r="BQ67" s="234">
        <v>61</v>
      </c>
      <c r="BR67" s="239"/>
      <c r="BS67" s="1009"/>
      <c r="BT67" s="1010"/>
      <c r="BU67" s="1010"/>
      <c r="BV67" s="1010"/>
      <c r="BW67" s="1010"/>
      <c r="BX67" s="1010"/>
      <c r="BY67" s="1010"/>
      <c r="BZ67" s="1010"/>
      <c r="CA67" s="1010"/>
      <c r="CB67" s="1010"/>
      <c r="CC67" s="1010"/>
      <c r="CD67" s="1010"/>
      <c r="CE67" s="1010"/>
      <c r="CF67" s="1010"/>
      <c r="CG67" s="1019"/>
      <c r="CH67" s="1020"/>
      <c r="CI67" s="1021"/>
      <c r="CJ67" s="1021"/>
      <c r="CK67" s="1021"/>
      <c r="CL67" s="1022"/>
      <c r="CM67" s="1020"/>
      <c r="CN67" s="1021"/>
      <c r="CO67" s="1021"/>
      <c r="CP67" s="1021"/>
      <c r="CQ67" s="1022"/>
      <c r="CR67" s="1020"/>
      <c r="CS67" s="1021"/>
      <c r="CT67" s="1021"/>
      <c r="CU67" s="1021"/>
      <c r="CV67" s="1022"/>
      <c r="CW67" s="1020"/>
      <c r="CX67" s="1021"/>
      <c r="CY67" s="1021"/>
      <c r="CZ67" s="1021"/>
      <c r="DA67" s="1022"/>
      <c r="DB67" s="1020"/>
      <c r="DC67" s="1021"/>
      <c r="DD67" s="1021"/>
      <c r="DE67" s="1021"/>
      <c r="DF67" s="1022"/>
      <c r="DG67" s="1020"/>
      <c r="DH67" s="1021"/>
      <c r="DI67" s="1021"/>
      <c r="DJ67" s="1021"/>
      <c r="DK67" s="1022"/>
      <c r="DL67" s="1020"/>
      <c r="DM67" s="1021"/>
      <c r="DN67" s="1021"/>
      <c r="DO67" s="1021"/>
      <c r="DP67" s="1022"/>
      <c r="DQ67" s="1020"/>
      <c r="DR67" s="1021"/>
      <c r="DS67" s="1021"/>
      <c r="DT67" s="1021"/>
      <c r="DU67" s="1022"/>
      <c r="DV67" s="1009"/>
      <c r="DW67" s="1010"/>
      <c r="DX67" s="1010"/>
      <c r="DY67" s="1010"/>
      <c r="DZ67" s="1011"/>
      <c r="EA67" s="226"/>
    </row>
    <row r="68" spans="1:131" ht="26.25" customHeight="1" thickTop="1" x14ac:dyDescent="0.15">
      <c r="A68" s="232">
        <v>1</v>
      </c>
      <c r="B68" s="1049" t="s">
        <v>573</v>
      </c>
      <c r="C68" s="1050"/>
      <c r="D68" s="1050"/>
      <c r="E68" s="1050"/>
      <c r="F68" s="1050"/>
      <c r="G68" s="1050"/>
      <c r="H68" s="1050"/>
      <c r="I68" s="1050"/>
      <c r="J68" s="1050"/>
      <c r="K68" s="1050"/>
      <c r="L68" s="1050"/>
      <c r="M68" s="1050"/>
      <c r="N68" s="1050"/>
      <c r="O68" s="1050"/>
      <c r="P68" s="1051"/>
      <c r="Q68" s="1052">
        <v>231</v>
      </c>
      <c r="R68" s="1046"/>
      <c r="S68" s="1046"/>
      <c r="T68" s="1046"/>
      <c r="U68" s="1046"/>
      <c r="V68" s="1046">
        <v>150</v>
      </c>
      <c r="W68" s="1046"/>
      <c r="X68" s="1046"/>
      <c r="Y68" s="1046"/>
      <c r="Z68" s="1046"/>
      <c r="AA68" s="1046">
        <v>81</v>
      </c>
      <c r="AB68" s="1046"/>
      <c r="AC68" s="1046"/>
      <c r="AD68" s="1046"/>
      <c r="AE68" s="1046"/>
      <c r="AF68" s="1046">
        <v>81</v>
      </c>
      <c r="AG68" s="1046"/>
      <c r="AH68" s="1046"/>
      <c r="AI68" s="1046"/>
      <c r="AJ68" s="1046"/>
      <c r="AK68" s="1046" t="s">
        <v>572</v>
      </c>
      <c r="AL68" s="1046"/>
      <c r="AM68" s="1046"/>
      <c r="AN68" s="1046"/>
      <c r="AO68" s="1046"/>
      <c r="AP68" s="1046" t="s">
        <v>572</v>
      </c>
      <c r="AQ68" s="1046"/>
      <c r="AR68" s="1046"/>
      <c r="AS68" s="1046"/>
      <c r="AT68" s="1046"/>
      <c r="AU68" s="1046" t="s">
        <v>572</v>
      </c>
      <c r="AV68" s="1046"/>
      <c r="AW68" s="1046"/>
      <c r="AX68" s="1046"/>
      <c r="AY68" s="1046"/>
      <c r="AZ68" s="1047"/>
      <c r="BA68" s="1047"/>
      <c r="BB68" s="1047"/>
      <c r="BC68" s="1047"/>
      <c r="BD68" s="1048"/>
      <c r="BE68" s="237"/>
      <c r="BF68" s="237"/>
      <c r="BG68" s="237"/>
      <c r="BH68" s="237"/>
      <c r="BI68" s="237"/>
      <c r="BJ68" s="237"/>
      <c r="BK68" s="237"/>
      <c r="BL68" s="237"/>
      <c r="BM68" s="237"/>
      <c r="BN68" s="237"/>
      <c r="BO68" s="237"/>
      <c r="BP68" s="237"/>
      <c r="BQ68" s="234">
        <v>62</v>
      </c>
      <c r="BR68" s="239"/>
      <c r="BS68" s="1009"/>
      <c r="BT68" s="1010"/>
      <c r="BU68" s="1010"/>
      <c r="BV68" s="1010"/>
      <c r="BW68" s="1010"/>
      <c r="BX68" s="1010"/>
      <c r="BY68" s="1010"/>
      <c r="BZ68" s="1010"/>
      <c r="CA68" s="1010"/>
      <c r="CB68" s="1010"/>
      <c r="CC68" s="1010"/>
      <c r="CD68" s="1010"/>
      <c r="CE68" s="1010"/>
      <c r="CF68" s="1010"/>
      <c r="CG68" s="1019"/>
      <c r="CH68" s="1020"/>
      <c r="CI68" s="1021"/>
      <c r="CJ68" s="1021"/>
      <c r="CK68" s="1021"/>
      <c r="CL68" s="1022"/>
      <c r="CM68" s="1020"/>
      <c r="CN68" s="1021"/>
      <c r="CO68" s="1021"/>
      <c r="CP68" s="1021"/>
      <c r="CQ68" s="1022"/>
      <c r="CR68" s="1020"/>
      <c r="CS68" s="1021"/>
      <c r="CT68" s="1021"/>
      <c r="CU68" s="1021"/>
      <c r="CV68" s="1022"/>
      <c r="CW68" s="1020"/>
      <c r="CX68" s="1021"/>
      <c r="CY68" s="1021"/>
      <c r="CZ68" s="1021"/>
      <c r="DA68" s="1022"/>
      <c r="DB68" s="1020"/>
      <c r="DC68" s="1021"/>
      <c r="DD68" s="1021"/>
      <c r="DE68" s="1021"/>
      <c r="DF68" s="1022"/>
      <c r="DG68" s="1020"/>
      <c r="DH68" s="1021"/>
      <c r="DI68" s="1021"/>
      <c r="DJ68" s="1021"/>
      <c r="DK68" s="1022"/>
      <c r="DL68" s="1020"/>
      <c r="DM68" s="1021"/>
      <c r="DN68" s="1021"/>
      <c r="DO68" s="1021"/>
      <c r="DP68" s="1022"/>
      <c r="DQ68" s="1020"/>
      <c r="DR68" s="1021"/>
      <c r="DS68" s="1021"/>
      <c r="DT68" s="1021"/>
      <c r="DU68" s="1022"/>
      <c r="DV68" s="1009"/>
      <c r="DW68" s="1010"/>
      <c r="DX68" s="1010"/>
      <c r="DY68" s="1010"/>
      <c r="DZ68" s="1011"/>
      <c r="EA68" s="226"/>
    </row>
    <row r="69" spans="1:131" ht="26.25" customHeight="1" x14ac:dyDescent="0.15">
      <c r="A69" s="234">
        <v>2</v>
      </c>
      <c r="B69" s="1038" t="s">
        <v>574</v>
      </c>
      <c r="C69" s="1039"/>
      <c r="D69" s="1039"/>
      <c r="E69" s="1039"/>
      <c r="F69" s="1039"/>
      <c r="G69" s="1039"/>
      <c r="H69" s="1039"/>
      <c r="I69" s="1039"/>
      <c r="J69" s="1039"/>
      <c r="K69" s="1039"/>
      <c r="L69" s="1039"/>
      <c r="M69" s="1039"/>
      <c r="N69" s="1039"/>
      <c r="O69" s="1039"/>
      <c r="P69" s="1040"/>
      <c r="Q69" s="1041">
        <v>35</v>
      </c>
      <c r="R69" s="1035"/>
      <c r="S69" s="1035"/>
      <c r="T69" s="1035"/>
      <c r="U69" s="1035"/>
      <c r="V69" s="1035">
        <v>23</v>
      </c>
      <c r="W69" s="1035"/>
      <c r="X69" s="1035"/>
      <c r="Y69" s="1035"/>
      <c r="Z69" s="1035"/>
      <c r="AA69" s="1035">
        <v>12</v>
      </c>
      <c r="AB69" s="1035"/>
      <c r="AC69" s="1035"/>
      <c r="AD69" s="1035"/>
      <c r="AE69" s="1035"/>
      <c r="AF69" s="1035">
        <v>12</v>
      </c>
      <c r="AG69" s="1035"/>
      <c r="AH69" s="1035"/>
      <c r="AI69" s="1035"/>
      <c r="AJ69" s="1035"/>
      <c r="AK69" s="1035" t="s">
        <v>572</v>
      </c>
      <c r="AL69" s="1035"/>
      <c r="AM69" s="1035"/>
      <c r="AN69" s="1035"/>
      <c r="AO69" s="1035"/>
      <c r="AP69" s="1035" t="s">
        <v>572</v>
      </c>
      <c r="AQ69" s="1035"/>
      <c r="AR69" s="1035"/>
      <c r="AS69" s="1035"/>
      <c r="AT69" s="1035"/>
      <c r="AU69" s="1035" t="s">
        <v>572</v>
      </c>
      <c r="AV69" s="1035"/>
      <c r="AW69" s="1035"/>
      <c r="AX69" s="1035"/>
      <c r="AY69" s="1035"/>
      <c r="AZ69" s="1036"/>
      <c r="BA69" s="1036"/>
      <c r="BB69" s="1036"/>
      <c r="BC69" s="1036"/>
      <c r="BD69" s="1037"/>
      <c r="BE69" s="237"/>
      <c r="BF69" s="237"/>
      <c r="BG69" s="237"/>
      <c r="BH69" s="237"/>
      <c r="BI69" s="237"/>
      <c r="BJ69" s="237"/>
      <c r="BK69" s="237"/>
      <c r="BL69" s="237"/>
      <c r="BM69" s="237"/>
      <c r="BN69" s="237"/>
      <c r="BO69" s="237"/>
      <c r="BP69" s="237"/>
      <c r="BQ69" s="234">
        <v>63</v>
      </c>
      <c r="BR69" s="239"/>
      <c r="BS69" s="1009"/>
      <c r="BT69" s="1010"/>
      <c r="BU69" s="1010"/>
      <c r="BV69" s="1010"/>
      <c r="BW69" s="1010"/>
      <c r="BX69" s="1010"/>
      <c r="BY69" s="1010"/>
      <c r="BZ69" s="1010"/>
      <c r="CA69" s="1010"/>
      <c r="CB69" s="1010"/>
      <c r="CC69" s="1010"/>
      <c r="CD69" s="1010"/>
      <c r="CE69" s="1010"/>
      <c r="CF69" s="1010"/>
      <c r="CG69" s="1019"/>
      <c r="CH69" s="1020"/>
      <c r="CI69" s="1021"/>
      <c r="CJ69" s="1021"/>
      <c r="CK69" s="1021"/>
      <c r="CL69" s="1022"/>
      <c r="CM69" s="1020"/>
      <c r="CN69" s="1021"/>
      <c r="CO69" s="1021"/>
      <c r="CP69" s="1021"/>
      <c r="CQ69" s="1022"/>
      <c r="CR69" s="1020"/>
      <c r="CS69" s="1021"/>
      <c r="CT69" s="1021"/>
      <c r="CU69" s="1021"/>
      <c r="CV69" s="1022"/>
      <c r="CW69" s="1020"/>
      <c r="CX69" s="1021"/>
      <c r="CY69" s="1021"/>
      <c r="CZ69" s="1021"/>
      <c r="DA69" s="1022"/>
      <c r="DB69" s="1020"/>
      <c r="DC69" s="1021"/>
      <c r="DD69" s="1021"/>
      <c r="DE69" s="1021"/>
      <c r="DF69" s="1022"/>
      <c r="DG69" s="1020"/>
      <c r="DH69" s="1021"/>
      <c r="DI69" s="1021"/>
      <c r="DJ69" s="1021"/>
      <c r="DK69" s="1022"/>
      <c r="DL69" s="1020"/>
      <c r="DM69" s="1021"/>
      <c r="DN69" s="1021"/>
      <c r="DO69" s="1021"/>
      <c r="DP69" s="1022"/>
      <c r="DQ69" s="1020"/>
      <c r="DR69" s="1021"/>
      <c r="DS69" s="1021"/>
      <c r="DT69" s="1021"/>
      <c r="DU69" s="1022"/>
      <c r="DV69" s="1009"/>
      <c r="DW69" s="1010"/>
      <c r="DX69" s="1010"/>
      <c r="DY69" s="1010"/>
      <c r="DZ69" s="1011"/>
      <c r="EA69" s="226"/>
    </row>
    <row r="70" spans="1:131" ht="26.25" customHeight="1" x14ac:dyDescent="0.15">
      <c r="A70" s="234">
        <v>3</v>
      </c>
      <c r="B70" s="1038"/>
      <c r="C70" s="1039"/>
      <c r="D70" s="1039"/>
      <c r="E70" s="1039"/>
      <c r="F70" s="1039"/>
      <c r="G70" s="1039"/>
      <c r="H70" s="1039"/>
      <c r="I70" s="1039"/>
      <c r="J70" s="1039"/>
      <c r="K70" s="1039"/>
      <c r="L70" s="1039"/>
      <c r="M70" s="1039"/>
      <c r="N70" s="1039"/>
      <c r="O70" s="1039"/>
      <c r="P70" s="1040"/>
      <c r="Q70" s="1041"/>
      <c r="R70" s="1035"/>
      <c r="S70" s="1035"/>
      <c r="T70" s="1035"/>
      <c r="U70" s="1035"/>
      <c r="V70" s="1035"/>
      <c r="W70" s="1035"/>
      <c r="X70" s="1035"/>
      <c r="Y70" s="1035"/>
      <c r="Z70" s="1035"/>
      <c r="AA70" s="1035"/>
      <c r="AB70" s="1035"/>
      <c r="AC70" s="1035"/>
      <c r="AD70" s="1035"/>
      <c r="AE70" s="1035"/>
      <c r="AF70" s="1035"/>
      <c r="AG70" s="1035"/>
      <c r="AH70" s="1035"/>
      <c r="AI70" s="1035"/>
      <c r="AJ70" s="1035"/>
      <c r="AK70" s="1035"/>
      <c r="AL70" s="1035"/>
      <c r="AM70" s="1035"/>
      <c r="AN70" s="1035"/>
      <c r="AO70" s="1035"/>
      <c r="AP70" s="1035"/>
      <c r="AQ70" s="1035"/>
      <c r="AR70" s="1035"/>
      <c r="AS70" s="1035"/>
      <c r="AT70" s="1035"/>
      <c r="AU70" s="1035"/>
      <c r="AV70" s="1035"/>
      <c r="AW70" s="1035"/>
      <c r="AX70" s="1035"/>
      <c r="AY70" s="1035"/>
      <c r="AZ70" s="1036"/>
      <c r="BA70" s="1036"/>
      <c r="BB70" s="1036"/>
      <c r="BC70" s="1036"/>
      <c r="BD70" s="1037"/>
      <c r="BE70" s="237"/>
      <c r="BF70" s="237"/>
      <c r="BG70" s="237"/>
      <c r="BH70" s="237"/>
      <c r="BI70" s="237"/>
      <c r="BJ70" s="237"/>
      <c r="BK70" s="237"/>
      <c r="BL70" s="237"/>
      <c r="BM70" s="237"/>
      <c r="BN70" s="237"/>
      <c r="BO70" s="237"/>
      <c r="BP70" s="237"/>
      <c r="BQ70" s="234">
        <v>64</v>
      </c>
      <c r="BR70" s="239"/>
      <c r="BS70" s="1009"/>
      <c r="BT70" s="1010"/>
      <c r="BU70" s="1010"/>
      <c r="BV70" s="1010"/>
      <c r="BW70" s="1010"/>
      <c r="BX70" s="1010"/>
      <c r="BY70" s="1010"/>
      <c r="BZ70" s="1010"/>
      <c r="CA70" s="1010"/>
      <c r="CB70" s="1010"/>
      <c r="CC70" s="1010"/>
      <c r="CD70" s="1010"/>
      <c r="CE70" s="1010"/>
      <c r="CF70" s="1010"/>
      <c r="CG70" s="1019"/>
      <c r="CH70" s="1020"/>
      <c r="CI70" s="1021"/>
      <c r="CJ70" s="1021"/>
      <c r="CK70" s="1021"/>
      <c r="CL70" s="1022"/>
      <c r="CM70" s="1020"/>
      <c r="CN70" s="1021"/>
      <c r="CO70" s="1021"/>
      <c r="CP70" s="1021"/>
      <c r="CQ70" s="1022"/>
      <c r="CR70" s="1020"/>
      <c r="CS70" s="1021"/>
      <c r="CT70" s="1021"/>
      <c r="CU70" s="1021"/>
      <c r="CV70" s="1022"/>
      <c r="CW70" s="1020"/>
      <c r="CX70" s="1021"/>
      <c r="CY70" s="1021"/>
      <c r="CZ70" s="1021"/>
      <c r="DA70" s="1022"/>
      <c r="DB70" s="1020"/>
      <c r="DC70" s="1021"/>
      <c r="DD70" s="1021"/>
      <c r="DE70" s="1021"/>
      <c r="DF70" s="1022"/>
      <c r="DG70" s="1020"/>
      <c r="DH70" s="1021"/>
      <c r="DI70" s="1021"/>
      <c r="DJ70" s="1021"/>
      <c r="DK70" s="1022"/>
      <c r="DL70" s="1020"/>
      <c r="DM70" s="1021"/>
      <c r="DN70" s="1021"/>
      <c r="DO70" s="1021"/>
      <c r="DP70" s="1022"/>
      <c r="DQ70" s="1020"/>
      <c r="DR70" s="1021"/>
      <c r="DS70" s="1021"/>
      <c r="DT70" s="1021"/>
      <c r="DU70" s="1022"/>
      <c r="DV70" s="1009"/>
      <c r="DW70" s="1010"/>
      <c r="DX70" s="1010"/>
      <c r="DY70" s="1010"/>
      <c r="DZ70" s="1011"/>
      <c r="EA70" s="226"/>
    </row>
    <row r="71" spans="1:131" ht="26.25" customHeight="1" x14ac:dyDescent="0.15">
      <c r="A71" s="234">
        <v>4</v>
      </c>
      <c r="B71" s="1038" t="s">
        <v>575</v>
      </c>
      <c r="C71" s="1039"/>
      <c r="D71" s="1039"/>
      <c r="E71" s="1039"/>
      <c r="F71" s="1039"/>
      <c r="G71" s="1039"/>
      <c r="H71" s="1039"/>
      <c r="I71" s="1039"/>
      <c r="J71" s="1039"/>
      <c r="K71" s="1039"/>
      <c r="L71" s="1039"/>
      <c r="M71" s="1039"/>
      <c r="N71" s="1039"/>
      <c r="O71" s="1039"/>
      <c r="P71" s="1040"/>
      <c r="Q71" s="1041">
        <v>286</v>
      </c>
      <c r="R71" s="1035"/>
      <c r="S71" s="1035"/>
      <c r="T71" s="1035"/>
      <c r="U71" s="1035"/>
      <c r="V71" s="1035">
        <v>271</v>
      </c>
      <c r="W71" s="1035"/>
      <c r="X71" s="1035"/>
      <c r="Y71" s="1035"/>
      <c r="Z71" s="1035"/>
      <c r="AA71" s="1035">
        <v>16</v>
      </c>
      <c r="AB71" s="1035"/>
      <c r="AC71" s="1035"/>
      <c r="AD71" s="1035"/>
      <c r="AE71" s="1035"/>
      <c r="AF71" s="1035">
        <v>16</v>
      </c>
      <c r="AG71" s="1035"/>
      <c r="AH71" s="1035"/>
      <c r="AI71" s="1035"/>
      <c r="AJ71" s="1035"/>
      <c r="AK71" s="1035">
        <v>84</v>
      </c>
      <c r="AL71" s="1035"/>
      <c r="AM71" s="1035"/>
      <c r="AN71" s="1035"/>
      <c r="AO71" s="1035"/>
      <c r="AP71" s="1035" t="s">
        <v>572</v>
      </c>
      <c r="AQ71" s="1035"/>
      <c r="AR71" s="1035"/>
      <c r="AS71" s="1035"/>
      <c r="AT71" s="1035"/>
      <c r="AU71" s="1035" t="s">
        <v>572</v>
      </c>
      <c r="AV71" s="1035"/>
      <c r="AW71" s="1035"/>
      <c r="AX71" s="1035"/>
      <c r="AY71" s="1035"/>
      <c r="AZ71" s="1036"/>
      <c r="BA71" s="1036"/>
      <c r="BB71" s="1036"/>
      <c r="BC71" s="1036"/>
      <c r="BD71" s="1037"/>
      <c r="BE71" s="237"/>
      <c r="BF71" s="237"/>
      <c r="BG71" s="237"/>
      <c r="BH71" s="237"/>
      <c r="BI71" s="237"/>
      <c r="BJ71" s="237"/>
      <c r="BK71" s="237"/>
      <c r="BL71" s="237"/>
      <c r="BM71" s="237"/>
      <c r="BN71" s="237"/>
      <c r="BO71" s="237"/>
      <c r="BP71" s="237"/>
      <c r="BQ71" s="234">
        <v>65</v>
      </c>
      <c r="BR71" s="239"/>
      <c r="BS71" s="1009"/>
      <c r="BT71" s="1010"/>
      <c r="BU71" s="1010"/>
      <c r="BV71" s="1010"/>
      <c r="BW71" s="1010"/>
      <c r="BX71" s="1010"/>
      <c r="BY71" s="1010"/>
      <c r="BZ71" s="1010"/>
      <c r="CA71" s="1010"/>
      <c r="CB71" s="1010"/>
      <c r="CC71" s="1010"/>
      <c r="CD71" s="1010"/>
      <c r="CE71" s="1010"/>
      <c r="CF71" s="1010"/>
      <c r="CG71" s="1019"/>
      <c r="CH71" s="1020"/>
      <c r="CI71" s="1021"/>
      <c r="CJ71" s="1021"/>
      <c r="CK71" s="1021"/>
      <c r="CL71" s="1022"/>
      <c r="CM71" s="1020"/>
      <c r="CN71" s="1021"/>
      <c r="CO71" s="1021"/>
      <c r="CP71" s="1021"/>
      <c r="CQ71" s="1022"/>
      <c r="CR71" s="1020"/>
      <c r="CS71" s="1021"/>
      <c r="CT71" s="1021"/>
      <c r="CU71" s="1021"/>
      <c r="CV71" s="1022"/>
      <c r="CW71" s="1020"/>
      <c r="CX71" s="1021"/>
      <c r="CY71" s="1021"/>
      <c r="CZ71" s="1021"/>
      <c r="DA71" s="1022"/>
      <c r="DB71" s="1020"/>
      <c r="DC71" s="1021"/>
      <c r="DD71" s="1021"/>
      <c r="DE71" s="1021"/>
      <c r="DF71" s="1022"/>
      <c r="DG71" s="1020"/>
      <c r="DH71" s="1021"/>
      <c r="DI71" s="1021"/>
      <c r="DJ71" s="1021"/>
      <c r="DK71" s="1022"/>
      <c r="DL71" s="1020"/>
      <c r="DM71" s="1021"/>
      <c r="DN71" s="1021"/>
      <c r="DO71" s="1021"/>
      <c r="DP71" s="1022"/>
      <c r="DQ71" s="1020"/>
      <c r="DR71" s="1021"/>
      <c r="DS71" s="1021"/>
      <c r="DT71" s="1021"/>
      <c r="DU71" s="1022"/>
      <c r="DV71" s="1009"/>
      <c r="DW71" s="1010"/>
      <c r="DX71" s="1010"/>
      <c r="DY71" s="1010"/>
      <c r="DZ71" s="1011"/>
      <c r="EA71" s="226"/>
    </row>
    <row r="72" spans="1:131" ht="26.25" customHeight="1" x14ac:dyDescent="0.15">
      <c r="A72" s="234">
        <v>5</v>
      </c>
      <c r="B72" s="1038" t="s">
        <v>576</v>
      </c>
      <c r="C72" s="1039"/>
      <c r="D72" s="1039"/>
      <c r="E72" s="1039"/>
      <c r="F72" s="1039"/>
      <c r="G72" s="1039"/>
      <c r="H72" s="1039"/>
      <c r="I72" s="1039"/>
      <c r="J72" s="1039"/>
      <c r="K72" s="1039"/>
      <c r="L72" s="1039"/>
      <c r="M72" s="1039"/>
      <c r="N72" s="1039"/>
      <c r="O72" s="1039"/>
      <c r="P72" s="1040"/>
      <c r="Q72" s="1041">
        <v>7598</v>
      </c>
      <c r="R72" s="1035"/>
      <c r="S72" s="1035"/>
      <c r="T72" s="1035"/>
      <c r="U72" s="1035"/>
      <c r="V72" s="1035">
        <v>6072</v>
      </c>
      <c r="W72" s="1035"/>
      <c r="X72" s="1035"/>
      <c r="Y72" s="1035"/>
      <c r="Z72" s="1035"/>
      <c r="AA72" s="1035">
        <v>1526</v>
      </c>
      <c r="AB72" s="1035"/>
      <c r="AC72" s="1035"/>
      <c r="AD72" s="1035"/>
      <c r="AE72" s="1035"/>
      <c r="AF72" s="1035">
        <v>1526</v>
      </c>
      <c r="AG72" s="1035"/>
      <c r="AH72" s="1035"/>
      <c r="AI72" s="1035"/>
      <c r="AJ72" s="1035"/>
      <c r="AK72" s="1035">
        <v>16</v>
      </c>
      <c r="AL72" s="1035"/>
      <c r="AM72" s="1035"/>
      <c r="AN72" s="1035"/>
      <c r="AO72" s="1035"/>
      <c r="AP72" s="1035" t="s">
        <v>572</v>
      </c>
      <c r="AQ72" s="1035"/>
      <c r="AR72" s="1035"/>
      <c r="AS72" s="1035"/>
      <c r="AT72" s="1035"/>
      <c r="AU72" s="1035" t="s">
        <v>572</v>
      </c>
      <c r="AV72" s="1035"/>
      <c r="AW72" s="1035"/>
      <c r="AX72" s="1035"/>
      <c r="AY72" s="1035"/>
      <c r="AZ72" s="1036"/>
      <c r="BA72" s="1036"/>
      <c r="BB72" s="1036"/>
      <c r="BC72" s="1036"/>
      <c r="BD72" s="1037"/>
      <c r="BE72" s="237"/>
      <c r="BF72" s="237"/>
      <c r="BG72" s="237"/>
      <c r="BH72" s="237"/>
      <c r="BI72" s="237"/>
      <c r="BJ72" s="237"/>
      <c r="BK72" s="237"/>
      <c r="BL72" s="237"/>
      <c r="BM72" s="237"/>
      <c r="BN72" s="237"/>
      <c r="BO72" s="237"/>
      <c r="BP72" s="237"/>
      <c r="BQ72" s="234">
        <v>66</v>
      </c>
      <c r="BR72" s="239"/>
      <c r="BS72" s="1009"/>
      <c r="BT72" s="1010"/>
      <c r="BU72" s="1010"/>
      <c r="BV72" s="1010"/>
      <c r="BW72" s="1010"/>
      <c r="BX72" s="1010"/>
      <c r="BY72" s="1010"/>
      <c r="BZ72" s="1010"/>
      <c r="CA72" s="1010"/>
      <c r="CB72" s="1010"/>
      <c r="CC72" s="1010"/>
      <c r="CD72" s="1010"/>
      <c r="CE72" s="1010"/>
      <c r="CF72" s="1010"/>
      <c r="CG72" s="1019"/>
      <c r="CH72" s="1020"/>
      <c r="CI72" s="1021"/>
      <c r="CJ72" s="1021"/>
      <c r="CK72" s="1021"/>
      <c r="CL72" s="1022"/>
      <c r="CM72" s="1020"/>
      <c r="CN72" s="1021"/>
      <c r="CO72" s="1021"/>
      <c r="CP72" s="1021"/>
      <c r="CQ72" s="1022"/>
      <c r="CR72" s="1020"/>
      <c r="CS72" s="1021"/>
      <c r="CT72" s="1021"/>
      <c r="CU72" s="1021"/>
      <c r="CV72" s="1022"/>
      <c r="CW72" s="1020"/>
      <c r="CX72" s="1021"/>
      <c r="CY72" s="1021"/>
      <c r="CZ72" s="1021"/>
      <c r="DA72" s="1022"/>
      <c r="DB72" s="1020"/>
      <c r="DC72" s="1021"/>
      <c r="DD72" s="1021"/>
      <c r="DE72" s="1021"/>
      <c r="DF72" s="1022"/>
      <c r="DG72" s="1020"/>
      <c r="DH72" s="1021"/>
      <c r="DI72" s="1021"/>
      <c r="DJ72" s="1021"/>
      <c r="DK72" s="1022"/>
      <c r="DL72" s="1020"/>
      <c r="DM72" s="1021"/>
      <c r="DN72" s="1021"/>
      <c r="DO72" s="1021"/>
      <c r="DP72" s="1022"/>
      <c r="DQ72" s="1020"/>
      <c r="DR72" s="1021"/>
      <c r="DS72" s="1021"/>
      <c r="DT72" s="1021"/>
      <c r="DU72" s="1022"/>
      <c r="DV72" s="1009"/>
      <c r="DW72" s="1010"/>
      <c r="DX72" s="1010"/>
      <c r="DY72" s="1010"/>
      <c r="DZ72" s="1011"/>
      <c r="EA72" s="226"/>
    </row>
    <row r="73" spans="1:131" ht="26.25" customHeight="1" x14ac:dyDescent="0.15">
      <c r="A73" s="234">
        <v>6</v>
      </c>
      <c r="B73" s="1038" t="s">
        <v>577</v>
      </c>
      <c r="C73" s="1039"/>
      <c r="D73" s="1039"/>
      <c r="E73" s="1039"/>
      <c r="F73" s="1039"/>
      <c r="G73" s="1039"/>
      <c r="H73" s="1039"/>
      <c r="I73" s="1039"/>
      <c r="J73" s="1039"/>
      <c r="K73" s="1039"/>
      <c r="L73" s="1039"/>
      <c r="M73" s="1039"/>
      <c r="N73" s="1039"/>
      <c r="O73" s="1039"/>
      <c r="P73" s="1040"/>
      <c r="Q73" s="1041">
        <v>53</v>
      </c>
      <c r="R73" s="1035"/>
      <c r="S73" s="1035"/>
      <c r="T73" s="1035"/>
      <c r="U73" s="1035"/>
      <c r="V73" s="1035">
        <v>52</v>
      </c>
      <c r="W73" s="1035"/>
      <c r="X73" s="1035"/>
      <c r="Y73" s="1035"/>
      <c r="Z73" s="1035"/>
      <c r="AA73" s="1035">
        <v>1</v>
      </c>
      <c r="AB73" s="1035"/>
      <c r="AC73" s="1035"/>
      <c r="AD73" s="1035"/>
      <c r="AE73" s="1035"/>
      <c r="AF73" s="1035">
        <v>1</v>
      </c>
      <c r="AG73" s="1035"/>
      <c r="AH73" s="1035"/>
      <c r="AI73" s="1035"/>
      <c r="AJ73" s="1035"/>
      <c r="AK73" s="1035" t="s">
        <v>572</v>
      </c>
      <c r="AL73" s="1035"/>
      <c r="AM73" s="1035"/>
      <c r="AN73" s="1035"/>
      <c r="AO73" s="1035"/>
      <c r="AP73" s="1035" t="s">
        <v>572</v>
      </c>
      <c r="AQ73" s="1035"/>
      <c r="AR73" s="1035"/>
      <c r="AS73" s="1035"/>
      <c r="AT73" s="1035"/>
      <c r="AU73" s="1035" t="s">
        <v>572</v>
      </c>
      <c r="AV73" s="1035"/>
      <c r="AW73" s="1035"/>
      <c r="AX73" s="1035"/>
      <c r="AY73" s="1035"/>
      <c r="AZ73" s="1036"/>
      <c r="BA73" s="1036"/>
      <c r="BB73" s="1036"/>
      <c r="BC73" s="1036"/>
      <c r="BD73" s="1037"/>
      <c r="BE73" s="237"/>
      <c r="BF73" s="237"/>
      <c r="BG73" s="237"/>
      <c r="BH73" s="237"/>
      <c r="BI73" s="237"/>
      <c r="BJ73" s="237"/>
      <c r="BK73" s="237"/>
      <c r="BL73" s="237"/>
      <c r="BM73" s="237"/>
      <c r="BN73" s="237"/>
      <c r="BO73" s="237"/>
      <c r="BP73" s="237"/>
      <c r="BQ73" s="234">
        <v>67</v>
      </c>
      <c r="BR73" s="239"/>
      <c r="BS73" s="1009"/>
      <c r="BT73" s="1010"/>
      <c r="BU73" s="1010"/>
      <c r="BV73" s="1010"/>
      <c r="BW73" s="1010"/>
      <c r="BX73" s="1010"/>
      <c r="BY73" s="1010"/>
      <c r="BZ73" s="1010"/>
      <c r="CA73" s="1010"/>
      <c r="CB73" s="1010"/>
      <c r="CC73" s="1010"/>
      <c r="CD73" s="1010"/>
      <c r="CE73" s="1010"/>
      <c r="CF73" s="1010"/>
      <c r="CG73" s="1019"/>
      <c r="CH73" s="1020"/>
      <c r="CI73" s="1021"/>
      <c r="CJ73" s="1021"/>
      <c r="CK73" s="1021"/>
      <c r="CL73" s="1022"/>
      <c r="CM73" s="1020"/>
      <c r="CN73" s="1021"/>
      <c r="CO73" s="1021"/>
      <c r="CP73" s="1021"/>
      <c r="CQ73" s="1022"/>
      <c r="CR73" s="1020"/>
      <c r="CS73" s="1021"/>
      <c r="CT73" s="1021"/>
      <c r="CU73" s="1021"/>
      <c r="CV73" s="1022"/>
      <c r="CW73" s="1020"/>
      <c r="CX73" s="1021"/>
      <c r="CY73" s="1021"/>
      <c r="CZ73" s="1021"/>
      <c r="DA73" s="1022"/>
      <c r="DB73" s="1020"/>
      <c r="DC73" s="1021"/>
      <c r="DD73" s="1021"/>
      <c r="DE73" s="1021"/>
      <c r="DF73" s="1022"/>
      <c r="DG73" s="1020"/>
      <c r="DH73" s="1021"/>
      <c r="DI73" s="1021"/>
      <c r="DJ73" s="1021"/>
      <c r="DK73" s="1022"/>
      <c r="DL73" s="1020"/>
      <c r="DM73" s="1021"/>
      <c r="DN73" s="1021"/>
      <c r="DO73" s="1021"/>
      <c r="DP73" s="1022"/>
      <c r="DQ73" s="1020"/>
      <c r="DR73" s="1021"/>
      <c r="DS73" s="1021"/>
      <c r="DT73" s="1021"/>
      <c r="DU73" s="1022"/>
      <c r="DV73" s="1009"/>
      <c r="DW73" s="1010"/>
      <c r="DX73" s="1010"/>
      <c r="DY73" s="1010"/>
      <c r="DZ73" s="1011"/>
      <c r="EA73" s="226"/>
    </row>
    <row r="74" spans="1:131" ht="26.25" customHeight="1" x14ac:dyDescent="0.15">
      <c r="A74" s="234">
        <v>7</v>
      </c>
      <c r="B74" s="1038" t="s">
        <v>578</v>
      </c>
      <c r="C74" s="1039"/>
      <c r="D74" s="1039"/>
      <c r="E74" s="1039"/>
      <c r="F74" s="1039"/>
      <c r="G74" s="1039"/>
      <c r="H74" s="1039"/>
      <c r="I74" s="1039"/>
      <c r="J74" s="1039"/>
      <c r="K74" s="1039"/>
      <c r="L74" s="1039"/>
      <c r="M74" s="1039"/>
      <c r="N74" s="1039"/>
      <c r="O74" s="1039"/>
      <c r="P74" s="1040"/>
      <c r="Q74" s="1041">
        <v>61</v>
      </c>
      <c r="R74" s="1035"/>
      <c r="S74" s="1035"/>
      <c r="T74" s="1035"/>
      <c r="U74" s="1035"/>
      <c r="V74" s="1035">
        <v>60</v>
      </c>
      <c r="W74" s="1035"/>
      <c r="X74" s="1035"/>
      <c r="Y74" s="1035"/>
      <c r="Z74" s="1035"/>
      <c r="AA74" s="1035">
        <v>1</v>
      </c>
      <c r="AB74" s="1035"/>
      <c r="AC74" s="1035"/>
      <c r="AD74" s="1035"/>
      <c r="AE74" s="1035"/>
      <c r="AF74" s="1035">
        <v>1</v>
      </c>
      <c r="AG74" s="1035"/>
      <c r="AH74" s="1035"/>
      <c r="AI74" s="1035"/>
      <c r="AJ74" s="1035"/>
      <c r="AK74" s="1035" t="s">
        <v>572</v>
      </c>
      <c r="AL74" s="1035"/>
      <c r="AM74" s="1035"/>
      <c r="AN74" s="1035"/>
      <c r="AO74" s="1035"/>
      <c r="AP74" s="1035" t="s">
        <v>572</v>
      </c>
      <c r="AQ74" s="1035"/>
      <c r="AR74" s="1035"/>
      <c r="AS74" s="1035"/>
      <c r="AT74" s="1035"/>
      <c r="AU74" s="1035" t="s">
        <v>572</v>
      </c>
      <c r="AV74" s="1035"/>
      <c r="AW74" s="1035"/>
      <c r="AX74" s="1035"/>
      <c r="AY74" s="1035"/>
      <c r="AZ74" s="1036"/>
      <c r="BA74" s="1036"/>
      <c r="BB74" s="1036"/>
      <c r="BC74" s="1036"/>
      <c r="BD74" s="1037"/>
      <c r="BE74" s="237"/>
      <c r="BF74" s="237"/>
      <c r="BG74" s="237"/>
      <c r="BH74" s="237"/>
      <c r="BI74" s="237"/>
      <c r="BJ74" s="237"/>
      <c r="BK74" s="237"/>
      <c r="BL74" s="237"/>
      <c r="BM74" s="237"/>
      <c r="BN74" s="237"/>
      <c r="BO74" s="237"/>
      <c r="BP74" s="237"/>
      <c r="BQ74" s="234">
        <v>68</v>
      </c>
      <c r="BR74" s="239"/>
      <c r="BS74" s="1009"/>
      <c r="BT74" s="1010"/>
      <c r="BU74" s="1010"/>
      <c r="BV74" s="1010"/>
      <c r="BW74" s="1010"/>
      <c r="BX74" s="1010"/>
      <c r="BY74" s="1010"/>
      <c r="BZ74" s="1010"/>
      <c r="CA74" s="1010"/>
      <c r="CB74" s="1010"/>
      <c r="CC74" s="1010"/>
      <c r="CD74" s="1010"/>
      <c r="CE74" s="1010"/>
      <c r="CF74" s="1010"/>
      <c r="CG74" s="1019"/>
      <c r="CH74" s="1020"/>
      <c r="CI74" s="1021"/>
      <c r="CJ74" s="1021"/>
      <c r="CK74" s="1021"/>
      <c r="CL74" s="1022"/>
      <c r="CM74" s="1020"/>
      <c r="CN74" s="1021"/>
      <c r="CO74" s="1021"/>
      <c r="CP74" s="1021"/>
      <c r="CQ74" s="1022"/>
      <c r="CR74" s="1020"/>
      <c r="CS74" s="1021"/>
      <c r="CT74" s="1021"/>
      <c r="CU74" s="1021"/>
      <c r="CV74" s="1022"/>
      <c r="CW74" s="1020"/>
      <c r="CX74" s="1021"/>
      <c r="CY74" s="1021"/>
      <c r="CZ74" s="1021"/>
      <c r="DA74" s="1022"/>
      <c r="DB74" s="1020"/>
      <c r="DC74" s="1021"/>
      <c r="DD74" s="1021"/>
      <c r="DE74" s="1021"/>
      <c r="DF74" s="1022"/>
      <c r="DG74" s="1020"/>
      <c r="DH74" s="1021"/>
      <c r="DI74" s="1021"/>
      <c r="DJ74" s="1021"/>
      <c r="DK74" s="1022"/>
      <c r="DL74" s="1020"/>
      <c r="DM74" s="1021"/>
      <c r="DN74" s="1021"/>
      <c r="DO74" s="1021"/>
      <c r="DP74" s="1022"/>
      <c r="DQ74" s="1020"/>
      <c r="DR74" s="1021"/>
      <c r="DS74" s="1021"/>
      <c r="DT74" s="1021"/>
      <c r="DU74" s="1022"/>
      <c r="DV74" s="1009"/>
      <c r="DW74" s="1010"/>
      <c r="DX74" s="1010"/>
      <c r="DY74" s="1010"/>
      <c r="DZ74" s="1011"/>
      <c r="EA74" s="226"/>
    </row>
    <row r="75" spans="1:131" ht="26.25" customHeight="1" x14ac:dyDescent="0.15">
      <c r="A75" s="234">
        <v>8</v>
      </c>
      <c r="B75" s="1038" t="s">
        <v>579</v>
      </c>
      <c r="C75" s="1039"/>
      <c r="D75" s="1039"/>
      <c r="E75" s="1039"/>
      <c r="F75" s="1039"/>
      <c r="G75" s="1039"/>
      <c r="H75" s="1039"/>
      <c r="I75" s="1039"/>
      <c r="J75" s="1039"/>
      <c r="K75" s="1039"/>
      <c r="L75" s="1039"/>
      <c r="M75" s="1039"/>
      <c r="N75" s="1039"/>
      <c r="O75" s="1039"/>
      <c r="P75" s="1040"/>
      <c r="Q75" s="1042">
        <v>21</v>
      </c>
      <c r="R75" s="1043"/>
      <c r="S75" s="1043"/>
      <c r="T75" s="1043"/>
      <c r="U75" s="1044"/>
      <c r="V75" s="1045">
        <v>20</v>
      </c>
      <c r="W75" s="1043"/>
      <c r="X75" s="1043"/>
      <c r="Y75" s="1043"/>
      <c r="Z75" s="1044"/>
      <c r="AA75" s="1045">
        <v>1</v>
      </c>
      <c r="AB75" s="1043"/>
      <c r="AC75" s="1043"/>
      <c r="AD75" s="1043"/>
      <c r="AE75" s="1044"/>
      <c r="AF75" s="1045">
        <v>1</v>
      </c>
      <c r="AG75" s="1043"/>
      <c r="AH75" s="1043"/>
      <c r="AI75" s="1043"/>
      <c r="AJ75" s="1044"/>
      <c r="AK75" s="1045" t="s">
        <v>572</v>
      </c>
      <c r="AL75" s="1043"/>
      <c r="AM75" s="1043"/>
      <c r="AN75" s="1043"/>
      <c r="AO75" s="1044"/>
      <c r="AP75" s="1045" t="s">
        <v>572</v>
      </c>
      <c r="AQ75" s="1043"/>
      <c r="AR75" s="1043"/>
      <c r="AS75" s="1043"/>
      <c r="AT75" s="1044"/>
      <c r="AU75" s="1045" t="s">
        <v>572</v>
      </c>
      <c r="AV75" s="1043"/>
      <c r="AW75" s="1043"/>
      <c r="AX75" s="1043"/>
      <c r="AY75" s="1044"/>
      <c r="AZ75" s="1036"/>
      <c r="BA75" s="1036"/>
      <c r="BB75" s="1036"/>
      <c r="BC75" s="1036"/>
      <c r="BD75" s="1037"/>
      <c r="BE75" s="237"/>
      <c r="BF75" s="237"/>
      <c r="BG75" s="237"/>
      <c r="BH75" s="237"/>
      <c r="BI75" s="237"/>
      <c r="BJ75" s="237"/>
      <c r="BK75" s="237"/>
      <c r="BL75" s="237"/>
      <c r="BM75" s="237"/>
      <c r="BN75" s="237"/>
      <c r="BO75" s="237"/>
      <c r="BP75" s="237"/>
      <c r="BQ75" s="234">
        <v>69</v>
      </c>
      <c r="BR75" s="239"/>
      <c r="BS75" s="1009"/>
      <c r="BT75" s="1010"/>
      <c r="BU75" s="1010"/>
      <c r="BV75" s="1010"/>
      <c r="BW75" s="1010"/>
      <c r="BX75" s="1010"/>
      <c r="BY75" s="1010"/>
      <c r="BZ75" s="1010"/>
      <c r="CA75" s="1010"/>
      <c r="CB75" s="1010"/>
      <c r="CC75" s="1010"/>
      <c r="CD75" s="1010"/>
      <c r="CE75" s="1010"/>
      <c r="CF75" s="1010"/>
      <c r="CG75" s="1019"/>
      <c r="CH75" s="1020"/>
      <c r="CI75" s="1021"/>
      <c r="CJ75" s="1021"/>
      <c r="CK75" s="1021"/>
      <c r="CL75" s="1022"/>
      <c r="CM75" s="1020"/>
      <c r="CN75" s="1021"/>
      <c r="CO75" s="1021"/>
      <c r="CP75" s="1021"/>
      <c r="CQ75" s="1022"/>
      <c r="CR75" s="1020"/>
      <c r="CS75" s="1021"/>
      <c r="CT75" s="1021"/>
      <c r="CU75" s="1021"/>
      <c r="CV75" s="1022"/>
      <c r="CW75" s="1020"/>
      <c r="CX75" s="1021"/>
      <c r="CY75" s="1021"/>
      <c r="CZ75" s="1021"/>
      <c r="DA75" s="1022"/>
      <c r="DB75" s="1020"/>
      <c r="DC75" s="1021"/>
      <c r="DD75" s="1021"/>
      <c r="DE75" s="1021"/>
      <c r="DF75" s="1022"/>
      <c r="DG75" s="1020"/>
      <c r="DH75" s="1021"/>
      <c r="DI75" s="1021"/>
      <c r="DJ75" s="1021"/>
      <c r="DK75" s="1022"/>
      <c r="DL75" s="1020"/>
      <c r="DM75" s="1021"/>
      <c r="DN75" s="1021"/>
      <c r="DO75" s="1021"/>
      <c r="DP75" s="1022"/>
      <c r="DQ75" s="1020"/>
      <c r="DR75" s="1021"/>
      <c r="DS75" s="1021"/>
      <c r="DT75" s="1021"/>
      <c r="DU75" s="1022"/>
      <c r="DV75" s="1009"/>
      <c r="DW75" s="1010"/>
      <c r="DX75" s="1010"/>
      <c r="DY75" s="1010"/>
      <c r="DZ75" s="1011"/>
      <c r="EA75" s="226"/>
    </row>
    <row r="76" spans="1:131" ht="26.25" customHeight="1" x14ac:dyDescent="0.15">
      <c r="A76" s="234">
        <v>9</v>
      </c>
      <c r="B76" s="1038" t="s">
        <v>580</v>
      </c>
      <c r="C76" s="1039"/>
      <c r="D76" s="1039"/>
      <c r="E76" s="1039"/>
      <c r="F76" s="1039"/>
      <c r="G76" s="1039"/>
      <c r="H76" s="1039"/>
      <c r="I76" s="1039"/>
      <c r="J76" s="1039"/>
      <c r="K76" s="1039"/>
      <c r="L76" s="1039"/>
      <c r="M76" s="1039"/>
      <c r="N76" s="1039"/>
      <c r="O76" s="1039"/>
      <c r="P76" s="1040"/>
      <c r="Q76" s="1042">
        <v>4</v>
      </c>
      <c r="R76" s="1043"/>
      <c r="S76" s="1043"/>
      <c r="T76" s="1043"/>
      <c r="U76" s="1044"/>
      <c r="V76" s="1045">
        <v>2</v>
      </c>
      <c r="W76" s="1043"/>
      <c r="X76" s="1043"/>
      <c r="Y76" s="1043"/>
      <c r="Z76" s="1044"/>
      <c r="AA76" s="1045">
        <v>2</v>
      </c>
      <c r="AB76" s="1043"/>
      <c r="AC76" s="1043"/>
      <c r="AD76" s="1043"/>
      <c r="AE76" s="1044"/>
      <c r="AF76" s="1045">
        <v>2</v>
      </c>
      <c r="AG76" s="1043"/>
      <c r="AH76" s="1043"/>
      <c r="AI76" s="1043"/>
      <c r="AJ76" s="1044"/>
      <c r="AK76" s="1045">
        <v>0</v>
      </c>
      <c r="AL76" s="1043"/>
      <c r="AM76" s="1043"/>
      <c r="AN76" s="1043"/>
      <c r="AO76" s="1044"/>
      <c r="AP76" s="1045" t="s">
        <v>572</v>
      </c>
      <c r="AQ76" s="1043"/>
      <c r="AR76" s="1043"/>
      <c r="AS76" s="1043"/>
      <c r="AT76" s="1044"/>
      <c r="AU76" s="1045" t="s">
        <v>572</v>
      </c>
      <c r="AV76" s="1043"/>
      <c r="AW76" s="1043"/>
      <c r="AX76" s="1043"/>
      <c r="AY76" s="1044"/>
      <c r="AZ76" s="1036"/>
      <c r="BA76" s="1036"/>
      <c r="BB76" s="1036"/>
      <c r="BC76" s="1036"/>
      <c r="BD76" s="1037"/>
      <c r="BE76" s="237"/>
      <c r="BF76" s="237"/>
      <c r="BG76" s="237"/>
      <c r="BH76" s="237"/>
      <c r="BI76" s="237"/>
      <c r="BJ76" s="237"/>
      <c r="BK76" s="237"/>
      <c r="BL76" s="237"/>
      <c r="BM76" s="237"/>
      <c r="BN76" s="237"/>
      <c r="BO76" s="237"/>
      <c r="BP76" s="237"/>
      <c r="BQ76" s="234">
        <v>70</v>
      </c>
      <c r="BR76" s="239"/>
      <c r="BS76" s="1009"/>
      <c r="BT76" s="1010"/>
      <c r="BU76" s="1010"/>
      <c r="BV76" s="1010"/>
      <c r="BW76" s="1010"/>
      <c r="BX76" s="1010"/>
      <c r="BY76" s="1010"/>
      <c r="BZ76" s="1010"/>
      <c r="CA76" s="1010"/>
      <c r="CB76" s="1010"/>
      <c r="CC76" s="1010"/>
      <c r="CD76" s="1010"/>
      <c r="CE76" s="1010"/>
      <c r="CF76" s="1010"/>
      <c r="CG76" s="1019"/>
      <c r="CH76" s="1020"/>
      <c r="CI76" s="1021"/>
      <c r="CJ76" s="1021"/>
      <c r="CK76" s="1021"/>
      <c r="CL76" s="1022"/>
      <c r="CM76" s="1020"/>
      <c r="CN76" s="1021"/>
      <c r="CO76" s="1021"/>
      <c r="CP76" s="1021"/>
      <c r="CQ76" s="1022"/>
      <c r="CR76" s="1020"/>
      <c r="CS76" s="1021"/>
      <c r="CT76" s="1021"/>
      <c r="CU76" s="1021"/>
      <c r="CV76" s="1022"/>
      <c r="CW76" s="1020"/>
      <c r="CX76" s="1021"/>
      <c r="CY76" s="1021"/>
      <c r="CZ76" s="1021"/>
      <c r="DA76" s="1022"/>
      <c r="DB76" s="1020"/>
      <c r="DC76" s="1021"/>
      <c r="DD76" s="1021"/>
      <c r="DE76" s="1021"/>
      <c r="DF76" s="1022"/>
      <c r="DG76" s="1020"/>
      <c r="DH76" s="1021"/>
      <c r="DI76" s="1021"/>
      <c r="DJ76" s="1021"/>
      <c r="DK76" s="1022"/>
      <c r="DL76" s="1020"/>
      <c r="DM76" s="1021"/>
      <c r="DN76" s="1021"/>
      <c r="DO76" s="1021"/>
      <c r="DP76" s="1022"/>
      <c r="DQ76" s="1020"/>
      <c r="DR76" s="1021"/>
      <c r="DS76" s="1021"/>
      <c r="DT76" s="1021"/>
      <c r="DU76" s="1022"/>
      <c r="DV76" s="1009"/>
      <c r="DW76" s="1010"/>
      <c r="DX76" s="1010"/>
      <c r="DY76" s="1010"/>
      <c r="DZ76" s="1011"/>
      <c r="EA76" s="226"/>
    </row>
    <row r="77" spans="1:131" ht="26.25" customHeight="1" x14ac:dyDescent="0.15">
      <c r="A77" s="234">
        <v>10</v>
      </c>
      <c r="B77" s="1038" t="s">
        <v>581</v>
      </c>
      <c r="C77" s="1039"/>
      <c r="D77" s="1039"/>
      <c r="E77" s="1039"/>
      <c r="F77" s="1039"/>
      <c r="G77" s="1039"/>
      <c r="H77" s="1039"/>
      <c r="I77" s="1039"/>
      <c r="J77" s="1039"/>
      <c r="K77" s="1039"/>
      <c r="L77" s="1039"/>
      <c r="M77" s="1039"/>
      <c r="N77" s="1039"/>
      <c r="O77" s="1039"/>
      <c r="P77" s="1040"/>
      <c r="Q77" s="1042">
        <v>267</v>
      </c>
      <c r="R77" s="1043"/>
      <c r="S77" s="1043"/>
      <c r="T77" s="1043"/>
      <c r="U77" s="1044"/>
      <c r="V77" s="1045">
        <v>254</v>
      </c>
      <c r="W77" s="1043"/>
      <c r="X77" s="1043"/>
      <c r="Y77" s="1043"/>
      <c r="Z77" s="1044"/>
      <c r="AA77" s="1045">
        <v>13</v>
      </c>
      <c r="AB77" s="1043"/>
      <c r="AC77" s="1043"/>
      <c r="AD77" s="1043"/>
      <c r="AE77" s="1044"/>
      <c r="AF77" s="1045">
        <v>13</v>
      </c>
      <c r="AG77" s="1043"/>
      <c r="AH77" s="1043"/>
      <c r="AI77" s="1043"/>
      <c r="AJ77" s="1044"/>
      <c r="AK77" s="1045" t="s">
        <v>572</v>
      </c>
      <c r="AL77" s="1043"/>
      <c r="AM77" s="1043"/>
      <c r="AN77" s="1043"/>
      <c r="AO77" s="1044"/>
      <c r="AP77" s="1045">
        <v>528</v>
      </c>
      <c r="AQ77" s="1043"/>
      <c r="AR77" s="1043"/>
      <c r="AS77" s="1043"/>
      <c r="AT77" s="1044"/>
      <c r="AU77" s="1045">
        <v>20</v>
      </c>
      <c r="AV77" s="1043"/>
      <c r="AW77" s="1043"/>
      <c r="AX77" s="1043"/>
      <c r="AY77" s="1044"/>
      <c r="AZ77" s="1036"/>
      <c r="BA77" s="1036"/>
      <c r="BB77" s="1036"/>
      <c r="BC77" s="1036"/>
      <c r="BD77" s="1037"/>
      <c r="BE77" s="237"/>
      <c r="BF77" s="237"/>
      <c r="BG77" s="237"/>
      <c r="BH77" s="237"/>
      <c r="BI77" s="237"/>
      <c r="BJ77" s="237"/>
      <c r="BK77" s="237"/>
      <c r="BL77" s="237"/>
      <c r="BM77" s="237"/>
      <c r="BN77" s="237"/>
      <c r="BO77" s="237"/>
      <c r="BP77" s="237"/>
      <c r="BQ77" s="234">
        <v>71</v>
      </c>
      <c r="BR77" s="239"/>
      <c r="BS77" s="1009"/>
      <c r="BT77" s="1010"/>
      <c r="BU77" s="1010"/>
      <c r="BV77" s="1010"/>
      <c r="BW77" s="1010"/>
      <c r="BX77" s="1010"/>
      <c r="BY77" s="1010"/>
      <c r="BZ77" s="1010"/>
      <c r="CA77" s="1010"/>
      <c r="CB77" s="1010"/>
      <c r="CC77" s="1010"/>
      <c r="CD77" s="1010"/>
      <c r="CE77" s="1010"/>
      <c r="CF77" s="1010"/>
      <c r="CG77" s="1019"/>
      <c r="CH77" s="1020"/>
      <c r="CI77" s="1021"/>
      <c r="CJ77" s="1021"/>
      <c r="CK77" s="1021"/>
      <c r="CL77" s="1022"/>
      <c r="CM77" s="1020"/>
      <c r="CN77" s="1021"/>
      <c r="CO77" s="1021"/>
      <c r="CP77" s="1021"/>
      <c r="CQ77" s="1022"/>
      <c r="CR77" s="1020"/>
      <c r="CS77" s="1021"/>
      <c r="CT77" s="1021"/>
      <c r="CU77" s="1021"/>
      <c r="CV77" s="1022"/>
      <c r="CW77" s="1020"/>
      <c r="CX77" s="1021"/>
      <c r="CY77" s="1021"/>
      <c r="CZ77" s="1021"/>
      <c r="DA77" s="1022"/>
      <c r="DB77" s="1020"/>
      <c r="DC77" s="1021"/>
      <c r="DD77" s="1021"/>
      <c r="DE77" s="1021"/>
      <c r="DF77" s="1022"/>
      <c r="DG77" s="1020"/>
      <c r="DH77" s="1021"/>
      <c r="DI77" s="1021"/>
      <c r="DJ77" s="1021"/>
      <c r="DK77" s="1022"/>
      <c r="DL77" s="1020"/>
      <c r="DM77" s="1021"/>
      <c r="DN77" s="1021"/>
      <c r="DO77" s="1021"/>
      <c r="DP77" s="1022"/>
      <c r="DQ77" s="1020"/>
      <c r="DR77" s="1021"/>
      <c r="DS77" s="1021"/>
      <c r="DT77" s="1021"/>
      <c r="DU77" s="1022"/>
      <c r="DV77" s="1009"/>
      <c r="DW77" s="1010"/>
      <c r="DX77" s="1010"/>
      <c r="DY77" s="1010"/>
      <c r="DZ77" s="1011"/>
      <c r="EA77" s="226"/>
    </row>
    <row r="78" spans="1:131" ht="26.25" customHeight="1" x14ac:dyDescent="0.15">
      <c r="A78" s="234">
        <v>11</v>
      </c>
      <c r="B78" s="1038"/>
      <c r="C78" s="1039"/>
      <c r="D78" s="1039"/>
      <c r="E78" s="1039"/>
      <c r="F78" s="1039"/>
      <c r="G78" s="1039"/>
      <c r="H78" s="1039"/>
      <c r="I78" s="1039"/>
      <c r="J78" s="1039"/>
      <c r="K78" s="1039"/>
      <c r="L78" s="1039"/>
      <c r="M78" s="1039"/>
      <c r="N78" s="1039"/>
      <c r="O78" s="1039"/>
      <c r="P78" s="1040"/>
      <c r="Q78" s="1041"/>
      <c r="R78" s="1035"/>
      <c r="S78" s="1035"/>
      <c r="T78" s="1035"/>
      <c r="U78" s="1035"/>
      <c r="V78" s="1035"/>
      <c r="W78" s="1035"/>
      <c r="X78" s="1035"/>
      <c r="Y78" s="1035"/>
      <c r="Z78" s="1035"/>
      <c r="AA78" s="1035"/>
      <c r="AB78" s="1035"/>
      <c r="AC78" s="1035"/>
      <c r="AD78" s="1035"/>
      <c r="AE78" s="1035"/>
      <c r="AF78" s="1035"/>
      <c r="AG78" s="1035"/>
      <c r="AH78" s="1035"/>
      <c r="AI78" s="1035"/>
      <c r="AJ78" s="1035"/>
      <c r="AK78" s="1035"/>
      <c r="AL78" s="1035"/>
      <c r="AM78" s="1035"/>
      <c r="AN78" s="1035"/>
      <c r="AO78" s="1035"/>
      <c r="AP78" s="1035"/>
      <c r="AQ78" s="1035"/>
      <c r="AR78" s="1035"/>
      <c r="AS78" s="1035"/>
      <c r="AT78" s="1035"/>
      <c r="AU78" s="1035"/>
      <c r="AV78" s="1035"/>
      <c r="AW78" s="1035"/>
      <c r="AX78" s="1035"/>
      <c r="AY78" s="1035"/>
      <c r="AZ78" s="1036"/>
      <c r="BA78" s="1036"/>
      <c r="BB78" s="1036"/>
      <c r="BC78" s="1036"/>
      <c r="BD78" s="1037"/>
      <c r="BE78" s="237"/>
      <c r="BF78" s="237"/>
      <c r="BG78" s="237"/>
      <c r="BH78" s="237"/>
      <c r="BI78" s="237"/>
      <c r="BJ78" s="226"/>
      <c r="BK78" s="226"/>
      <c r="BL78" s="226"/>
      <c r="BM78" s="226"/>
      <c r="BN78" s="226"/>
      <c r="BO78" s="237"/>
      <c r="BP78" s="237"/>
      <c r="BQ78" s="234">
        <v>72</v>
      </c>
      <c r="BR78" s="239"/>
      <c r="BS78" s="1009"/>
      <c r="BT78" s="1010"/>
      <c r="BU78" s="1010"/>
      <c r="BV78" s="1010"/>
      <c r="BW78" s="1010"/>
      <c r="BX78" s="1010"/>
      <c r="BY78" s="1010"/>
      <c r="BZ78" s="1010"/>
      <c r="CA78" s="1010"/>
      <c r="CB78" s="1010"/>
      <c r="CC78" s="1010"/>
      <c r="CD78" s="1010"/>
      <c r="CE78" s="1010"/>
      <c r="CF78" s="1010"/>
      <c r="CG78" s="1019"/>
      <c r="CH78" s="1020"/>
      <c r="CI78" s="1021"/>
      <c r="CJ78" s="1021"/>
      <c r="CK78" s="1021"/>
      <c r="CL78" s="1022"/>
      <c r="CM78" s="1020"/>
      <c r="CN78" s="1021"/>
      <c r="CO78" s="1021"/>
      <c r="CP78" s="1021"/>
      <c r="CQ78" s="1022"/>
      <c r="CR78" s="1020"/>
      <c r="CS78" s="1021"/>
      <c r="CT78" s="1021"/>
      <c r="CU78" s="1021"/>
      <c r="CV78" s="1022"/>
      <c r="CW78" s="1020"/>
      <c r="CX78" s="1021"/>
      <c r="CY78" s="1021"/>
      <c r="CZ78" s="1021"/>
      <c r="DA78" s="1022"/>
      <c r="DB78" s="1020"/>
      <c r="DC78" s="1021"/>
      <c r="DD78" s="1021"/>
      <c r="DE78" s="1021"/>
      <c r="DF78" s="1022"/>
      <c r="DG78" s="1020"/>
      <c r="DH78" s="1021"/>
      <c r="DI78" s="1021"/>
      <c r="DJ78" s="1021"/>
      <c r="DK78" s="1022"/>
      <c r="DL78" s="1020"/>
      <c r="DM78" s="1021"/>
      <c r="DN78" s="1021"/>
      <c r="DO78" s="1021"/>
      <c r="DP78" s="1022"/>
      <c r="DQ78" s="1020"/>
      <c r="DR78" s="1021"/>
      <c r="DS78" s="1021"/>
      <c r="DT78" s="1021"/>
      <c r="DU78" s="1022"/>
      <c r="DV78" s="1009"/>
      <c r="DW78" s="1010"/>
      <c r="DX78" s="1010"/>
      <c r="DY78" s="1010"/>
      <c r="DZ78" s="1011"/>
      <c r="EA78" s="226"/>
    </row>
    <row r="79" spans="1:131" ht="26.25" customHeight="1" x14ac:dyDescent="0.15">
      <c r="A79" s="234">
        <v>12</v>
      </c>
      <c r="B79" s="1038" t="s">
        <v>582</v>
      </c>
      <c r="C79" s="1039"/>
      <c r="D79" s="1039"/>
      <c r="E79" s="1039"/>
      <c r="F79" s="1039"/>
      <c r="G79" s="1039"/>
      <c r="H79" s="1039"/>
      <c r="I79" s="1039"/>
      <c r="J79" s="1039"/>
      <c r="K79" s="1039"/>
      <c r="L79" s="1039"/>
      <c r="M79" s="1039"/>
      <c r="N79" s="1039"/>
      <c r="O79" s="1039"/>
      <c r="P79" s="1040"/>
      <c r="Q79" s="1041">
        <v>162</v>
      </c>
      <c r="R79" s="1035"/>
      <c r="S79" s="1035"/>
      <c r="T79" s="1035"/>
      <c r="U79" s="1035"/>
      <c r="V79" s="1035">
        <v>148</v>
      </c>
      <c r="W79" s="1035"/>
      <c r="X79" s="1035"/>
      <c r="Y79" s="1035"/>
      <c r="Z79" s="1035"/>
      <c r="AA79" s="1035">
        <v>13</v>
      </c>
      <c r="AB79" s="1035"/>
      <c r="AC79" s="1035"/>
      <c r="AD79" s="1035"/>
      <c r="AE79" s="1035"/>
      <c r="AF79" s="1035">
        <v>13</v>
      </c>
      <c r="AG79" s="1035"/>
      <c r="AH79" s="1035"/>
      <c r="AI79" s="1035"/>
      <c r="AJ79" s="1035"/>
      <c r="AK79" s="1035">
        <v>7</v>
      </c>
      <c r="AL79" s="1035"/>
      <c r="AM79" s="1035"/>
      <c r="AN79" s="1035"/>
      <c r="AO79" s="1035"/>
      <c r="AP79" s="1035" t="s">
        <v>572</v>
      </c>
      <c r="AQ79" s="1035"/>
      <c r="AR79" s="1035"/>
      <c r="AS79" s="1035"/>
      <c r="AT79" s="1035"/>
      <c r="AU79" s="1035" t="s">
        <v>572</v>
      </c>
      <c r="AV79" s="1035"/>
      <c r="AW79" s="1035"/>
      <c r="AX79" s="1035"/>
      <c r="AY79" s="1035"/>
      <c r="AZ79" s="1036"/>
      <c r="BA79" s="1036"/>
      <c r="BB79" s="1036"/>
      <c r="BC79" s="1036"/>
      <c r="BD79" s="1037"/>
      <c r="BE79" s="237"/>
      <c r="BF79" s="237"/>
      <c r="BG79" s="237"/>
      <c r="BH79" s="237"/>
      <c r="BI79" s="237"/>
      <c r="BJ79" s="226"/>
      <c r="BK79" s="226"/>
      <c r="BL79" s="226"/>
      <c r="BM79" s="226"/>
      <c r="BN79" s="226"/>
      <c r="BO79" s="237"/>
      <c r="BP79" s="237"/>
      <c r="BQ79" s="234">
        <v>73</v>
      </c>
      <c r="BR79" s="239"/>
      <c r="BS79" s="1009"/>
      <c r="BT79" s="1010"/>
      <c r="BU79" s="1010"/>
      <c r="BV79" s="1010"/>
      <c r="BW79" s="1010"/>
      <c r="BX79" s="1010"/>
      <c r="BY79" s="1010"/>
      <c r="BZ79" s="1010"/>
      <c r="CA79" s="1010"/>
      <c r="CB79" s="1010"/>
      <c r="CC79" s="1010"/>
      <c r="CD79" s="1010"/>
      <c r="CE79" s="1010"/>
      <c r="CF79" s="1010"/>
      <c r="CG79" s="1019"/>
      <c r="CH79" s="1020"/>
      <c r="CI79" s="1021"/>
      <c r="CJ79" s="1021"/>
      <c r="CK79" s="1021"/>
      <c r="CL79" s="1022"/>
      <c r="CM79" s="1020"/>
      <c r="CN79" s="1021"/>
      <c r="CO79" s="1021"/>
      <c r="CP79" s="1021"/>
      <c r="CQ79" s="1022"/>
      <c r="CR79" s="1020"/>
      <c r="CS79" s="1021"/>
      <c r="CT79" s="1021"/>
      <c r="CU79" s="1021"/>
      <c r="CV79" s="1022"/>
      <c r="CW79" s="1020"/>
      <c r="CX79" s="1021"/>
      <c r="CY79" s="1021"/>
      <c r="CZ79" s="1021"/>
      <c r="DA79" s="1022"/>
      <c r="DB79" s="1020"/>
      <c r="DC79" s="1021"/>
      <c r="DD79" s="1021"/>
      <c r="DE79" s="1021"/>
      <c r="DF79" s="1022"/>
      <c r="DG79" s="1020"/>
      <c r="DH79" s="1021"/>
      <c r="DI79" s="1021"/>
      <c r="DJ79" s="1021"/>
      <c r="DK79" s="1022"/>
      <c r="DL79" s="1020"/>
      <c r="DM79" s="1021"/>
      <c r="DN79" s="1021"/>
      <c r="DO79" s="1021"/>
      <c r="DP79" s="1022"/>
      <c r="DQ79" s="1020"/>
      <c r="DR79" s="1021"/>
      <c r="DS79" s="1021"/>
      <c r="DT79" s="1021"/>
      <c r="DU79" s="1022"/>
      <c r="DV79" s="1009"/>
      <c r="DW79" s="1010"/>
      <c r="DX79" s="1010"/>
      <c r="DY79" s="1010"/>
      <c r="DZ79" s="1011"/>
      <c r="EA79" s="226"/>
    </row>
    <row r="80" spans="1:131" ht="26.25" customHeight="1" x14ac:dyDescent="0.15">
      <c r="A80" s="234">
        <v>13</v>
      </c>
      <c r="B80" s="1038" t="s">
        <v>584</v>
      </c>
      <c r="C80" s="1039"/>
      <c r="D80" s="1039"/>
      <c r="E80" s="1039"/>
      <c r="F80" s="1039"/>
      <c r="G80" s="1039"/>
      <c r="H80" s="1039"/>
      <c r="I80" s="1039"/>
      <c r="J80" s="1039"/>
      <c r="K80" s="1039"/>
      <c r="L80" s="1039"/>
      <c r="M80" s="1039"/>
      <c r="N80" s="1039"/>
      <c r="O80" s="1039"/>
      <c r="P80" s="1040"/>
      <c r="Q80" s="1041">
        <v>246</v>
      </c>
      <c r="R80" s="1035"/>
      <c r="S80" s="1035"/>
      <c r="T80" s="1035"/>
      <c r="U80" s="1035"/>
      <c r="V80" s="1035">
        <v>208</v>
      </c>
      <c r="W80" s="1035"/>
      <c r="X80" s="1035"/>
      <c r="Y80" s="1035"/>
      <c r="Z80" s="1035"/>
      <c r="AA80" s="1035">
        <v>38</v>
      </c>
      <c r="AB80" s="1035"/>
      <c r="AC80" s="1035"/>
      <c r="AD80" s="1035"/>
      <c r="AE80" s="1035"/>
      <c r="AF80" s="1035">
        <v>38</v>
      </c>
      <c r="AG80" s="1035"/>
      <c r="AH80" s="1035"/>
      <c r="AI80" s="1035"/>
      <c r="AJ80" s="1035"/>
      <c r="AK80" s="1035" t="s">
        <v>572</v>
      </c>
      <c r="AL80" s="1035"/>
      <c r="AM80" s="1035"/>
      <c r="AN80" s="1035"/>
      <c r="AO80" s="1035"/>
      <c r="AP80" s="1035" t="s">
        <v>572</v>
      </c>
      <c r="AQ80" s="1035"/>
      <c r="AR80" s="1035"/>
      <c r="AS80" s="1035"/>
      <c r="AT80" s="1035"/>
      <c r="AU80" s="1035" t="s">
        <v>572</v>
      </c>
      <c r="AV80" s="1035"/>
      <c r="AW80" s="1035"/>
      <c r="AX80" s="1035"/>
      <c r="AY80" s="1035"/>
      <c r="AZ80" s="1036"/>
      <c r="BA80" s="1036"/>
      <c r="BB80" s="1036"/>
      <c r="BC80" s="1036"/>
      <c r="BD80" s="1037"/>
      <c r="BE80" s="237"/>
      <c r="BF80" s="237"/>
      <c r="BG80" s="237"/>
      <c r="BH80" s="237"/>
      <c r="BI80" s="237"/>
      <c r="BJ80" s="237"/>
      <c r="BK80" s="237"/>
      <c r="BL80" s="237"/>
      <c r="BM80" s="237"/>
      <c r="BN80" s="237"/>
      <c r="BO80" s="237"/>
      <c r="BP80" s="237"/>
      <c r="BQ80" s="234">
        <v>74</v>
      </c>
      <c r="BR80" s="239"/>
      <c r="BS80" s="1009"/>
      <c r="BT80" s="1010"/>
      <c r="BU80" s="1010"/>
      <c r="BV80" s="1010"/>
      <c r="BW80" s="1010"/>
      <c r="BX80" s="1010"/>
      <c r="BY80" s="1010"/>
      <c r="BZ80" s="1010"/>
      <c r="CA80" s="1010"/>
      <c r="CB80" s="1010"/>
      <c r="CC80" s="1010"/>
      <c r="CD80" s="1010"/>
      <c r="CE80" s="1010"/>
      <c r="CF80" s="1010"/>
      <c r="CG80" s="1019"/>
      <c r="CH80" s="1020"/>
      <c r="CI80" s="1021"/>
      <c r="CJ80" s="1021"/>
      <c r="CK80" s="1021"/>
      <c r="CL80" s="1022"/>
      <c r="CM80" s="1020"/>
      <c r="CN80" s="1021"/>
      <c r="CO80" s="1021"/>
      <c r="CP80" s="1021"/>
      <c r="CQ80" s="1022"/>
      <c r="CR80" s="1020"/>
      <c r="CS80" s="1021"/>
      <c r="CT80" s="1021"/>
      <c r="CU80" s="1021"/>
      <c r="CV80" s="1022"/>
      <c r="CW80" s="1020"/>
      <c r="CX80" s="1021"/>
      <c r="CY80" s="1021"/>
      <c r="CZ80" s="1021"/>
      <c r="DA80" s="1022"/>
      <c r="DB80" s="1020"/>
      <c r="DC80" s="1021"/>
      <c r="DD80" s="1021"/>
      <c r="DE80" s="1021"/>
      <c r="DF80" s="1022"/>
      <c r="DG80" s="1020"/>
      <c r="DH80" s="1021"/>
      <c r="DI80" s="1021"/>
      <c r="DJ80" s="1021"/>
      <c r="DK80" s="1022"/>
      <c r="DL80" s="1020"/>
      <c r="DM80" s="1021"/>
      <c r="DN80" s="1021"/>
      <c r="DO80" s="1021"/>
      <c r="DP80" s="1022"/>
      <c r="DQ80" s="1020"/>
      <c r="DR80" s="1021"/>
      <c r="DS80" s="1021"/>
      <c r="DT80" s="1021"/>
      <c r="DU80" s="1022"/>
      <c r="DV80" s="1009"/>
      <c r="DW80" s="1010"/>
      <c r="DX80" s="1010"/>
      <c r="DY80" s="1010"/>
      <c r="DZ80" s="1011"/>
      <c r="EA80" s="226"/>
    </row>
    <row r="81" spans="1:131" ht="26.25" customHeight="1" x14ac:dyDescent="0.15">
      <c r="A81" s="234">
        <v>14</v>
      </c>
      <c r="B81" s="1038"/>
      <c r="C81" s="1039"/>
      <c r="D81" s="1039"/>
      <c r="E81" s="1039"/>
      <c r="F81" s="1039"/>
      <c r="G81" s="1039"/>
      <c r="H81" s="1039"/>
      <c r="I81" s="1039"/>
      <c r="J81" s="1039"/>
      <c r="K81" s="1039"/>
      <c r="L81" s="1039"/>
      <c r="M81" s="1039"/>
      <c r="N81" s="1039"/>
      <c r="O81" s="1039"/>
      <c r="P81" s="1040"/>
      <c r="Q81" s="1041"/>
      <c r="R81" s="1035"/>
      <c r="S81" s="1035"/>
      <c r="T81" s="1035"/>
      <c r="U81" s="1035"/>
      <c r="V81" s="1035"/>
      <c r="W81" s="1035"/>
      <c r="X81" s="1035"/>
      <c r="Y81" s="1035"/>
      <c r="Z81" s="1035"/>
      <c r="AA81" s="1035"/>
      <c r="AB81" s="1035"/>
      <c r="AC81" s="1035"/>
      <c r="AD81" s="1035"/>
      <c r="AE81" s="1035"/>
      <c r="AF81" s="1035"/>
      <c r="AG81" s="1035"/>
      <c r="AH81" s="1035"/>
      <c r="AI81" s="1035"/>
      <c r="AJ81" s="1035"/>
      <c r="AK81" s="1035"/>
      <c r="AL81" s="1035"/>
      <c r="AM81" s="1035"/>
      <c r="AN81" s="1035"/>
      <c r="AO81" s="1035"/>
      <c r="AP81" s="1035"/>
      <c r="AQ81" s="1035"/>
      <c r="AR81" s="1035"/>
      <c r="AS81" s="1035"/>
      <c r="AT81" s="1035"/>
      <c r="AU81" s="1035"/>
      <c r="AV81" s="1035"/>
      <c r="AW81" s="1035"/>
      <c r="AX81" s="1035"/>
      <c r="AY81" s="1035"/>
      <c r="AZ81" s="1036"/>
      <c r="BA81" s="1036"/>
      <c r="BB81" s="1036"/>
      <c r="BC81" s="1036"/>
      <c r="BD81" s="1037"/>
      <c r="BE81" s="237"/>
      <c r="BF81" s="237"/>
      <c r="BG81" s="237"/>
      <c r="BH81" s="237"/>
      <c r="BI81" s="237"/>
      <c r="BJ81" s="237"/>
      <c r="BK81" s="237"/>
      <c r="BL81" s="237"/>
      <c r="BM81" s="237"/>
      <c r="BN81" s="237"/>
      <c r="BO81" s="237"/>
      <c r="BP81" s="237"/>
      <c r="BQ81" s="234">
        <v>75</v>
      </c>
      <c r="BR81" s="239"/>
      <c r="BS81" s="1009"/>
      <c r="BT81" s="1010"/>
      <c r="BU81" s="1010"/>
      <c r="BV81" s="1010"/>
      <c r="BW81" s="1010"/>
      <c r="BX81" s="1010"/>
      <c r="BY81" s="1010"/>
      <c r="BZ81" s="1010"/>
      <c r="CA81" s="1010"/>
      <c r="CB81" s="1010"/>
      <c r="CC81" s="1010"/>
      <c r="CD81" s="1010"/>
      <c r="CE81" s="1010"/>
      <c r="CF81" s="1010"/>
      <c r="CG81" s="1019"/>
      <c r="CH81" s="1020"/>
      <c r="CI81" s="1021"/>
      <c r="CJ81" s="1021"/>
      <c r="CK81" s="1021"/>
      <c r="CL81" s="1022"/>
      <c r="CM81" s="1020"/>
      <c r="CN81" s="1021"/>
      <c r="CO81" s="1021"/>
      <c r="CP81" s="1021"/>
      <c r="CQ81" s="1022"/>
      <c r="CR81" s="1020"/>
      <c r="CS81" s="1021"/>
      <c r="CT81" s="1021"/>
      <c r="CU81" s="1021"/>
      <c r="CV81" s="1022"/>
      <c r="CW81" s="1020"/>
      <c r="CX81" s="1021"/>
      <c r="CY81" s="1021"/>
      <c r="CZ81" s="1021"/>
      <c r="DA81" s="1022"/>
      <c r="DB81" s="1020"/>
      <c r="DC81" s="1021"/>
      <c r="DD81" s="1021"/>
      <c r="DE81" s="1021"/>
      <c r="DF81" s="1022"/>
      <c r="DG81" s="1020"/>
      <c r="DH81" s="1021"/>
      <c r="DI81" s="1021"/>
      <c r="DJ81" s="1021"/>
      <c r="DK81" s="1022"/>
      <c r="DL81" s="1020"/>
      <c r="DM81" s="1021"/>
      <c r="DN81" s="1021"/>
      <c r="DO81" s="1021"/>
      <c r="DP81" s="1022"/>
      <c r="DQ81" s="1020"/>
      <c r="DR81" s="1021"/>
      <c r="DS81" s="1021"/>
      <c r="DT81" s="1021"/>
      <c r="DU81" s="1022"/>
      <c r="DV81" s="1009"/>
      <c r="DW81" s="1010"/>
      <c r="DX81" s="1010"/>
      <c r="DY81" s="1010"/>
      <c r="DZ81" s="1011"/>
      <c r="EA81" s="226"/>
    </row>
    <row r="82" spans="1:131" ht="26.25" customHeight="1" x14ac:dyDescent="0.15">
      <c r="A82" s="234">
        <v>15</v>
      </c>
      <c r="B82" s="1038" t="s">
        <v>585</v>
      </c>
      <c r="C82" s="1039"/>
      <c r="D82" s="1039"/>
      <c r="E82" s="1039"/>
      <c r="F82" s="1039"/>
      <c r="G82" s="1039"/>
      <c r="H82" s="1039"/>
      <c r="I82" s="1039"/>
      <c r="J82" s="1039"/>
      <c r="K82" s="1039"/>
      <c r="L82" s="1039"/>
      <c r="M82" s="1039"/>
      <c r="N82" s="1039"/>
      <c r="O82" s="1039"/>
      <c r="P82" s="1040"/>
      <c r="Q82" s="1041">
        <v>190</v>
      </c>
      <c r="R82" s="1035"/>
      <c r="S82" s="1035"/>
      <c r="T82" s="1035"/>
      <c r="U82" s="1035"/>
      <c r="V82" s="1035">
        <v>186</v>
      </c>
      <c r="W82" s="1035"/>
      <c r="X82" s="1035"/>
      <c r="Y82" s="1035"/>
      <c r="Z82" s="1035"/>
      <c r="AA82" s="1035">
        <v>3</v>
      </c>
      <c r="AB82" s="1035"/>
      <c r="AC82" s="1035"/>
      <c r="AD82" s="1035"/>
      <c r="AE82" s="1035"/>
      <c r="AF82" s="1035">
        <v>3</v>
      </c>
      <c r="AG82" s="1035"/>
      <c r="AH82" s="1035"/>
      <c r="AI82" s="1035"/>
      <c r="AJ82" s="1035"/>
      <c r="AK82" s="1035" t="s">
        <v>572</v>
      </c>
      <c r="AL82" s="1035"/>
      <c r="AM82" s="1035"/>
      <c r="AN82" s="1035"/>
      <c r="AO82" s="1035"/>
      <c r="AP82" s="1035" t="s">
        <v>572</v>
      </c>
      <c r="AQ82" s="1035"/>
      <c r="AR82" s="1035"/>
      <c r="AS82" s="1035"/>
      <c r="AT82" s="1035"/>
      <c r="AU82" s="1035" t="s">
        <v>572</v>
      </c>
      <c r="AV82" s="1035"/>
      <c r="AW82" s="1035"/>
      <c r="AX82" s="1035"/>
      <c r="AY82" s="1035"/>
      <c r="AZ82" s="1036"/>
      <c r="BA82" s="1036"/>
      <c r="BB82" s="1036"/>
      <c r="BC82" s="1036"/>
      <c r="BD82" s="1037"/>
      <c r="BE82" s="237"/>
      <c r="BF82" s="237"/>
      <c r="BG82" s="237"/>
      <c r="BH82" s="237"/>
      <c r="BI82" s="237"/>
      <c r="BJ82" s="237"/>
      <c r="BK82" s="237"/>
      <c r="BL82" s="237"/>
      <c r="BM82" s="237"/>
      <c r="BN82" s="237"/>
      <c r="BO82" s="237"/>
      <c r="BP82" s="237"/>
      <c r="BQ82" s="234">
        <v>76</v>
      </c>
      <c r="BR82" s="239"/>
      <c r="BS82" s="1009"/>
      <c r="BT82" s="1010"/>
      <c r="BU82" s="1010"/>
      <c r="BV82" s="1010"/>
      <c r="BW82" s="1010"/>
      <c r="BX82" s="1010"/>
      <c r="BY82" s="1010"/>
      <c r="BZ82" s="1010"/>
      <c r="CA82" s="1010"/>
      <c r="CB82" s="1010"/>
      <c r="CC82" s="1010"/>
      <c r="CD82" s="1010"/>
      <c r="CE82" s="1010"/>
      <c r="CF82" s="1010"/>
      <c r="CG82" s="1019"/>
      <c r="CH82" s="1020"/>
      <c r="CI82" s="1021"/>
      <c r="CJ82" s="1021"/>
      <c r="CK82" s="1021"/>
      <c r="CL82" s="1022"/>
      <c r="CM82" s="1020"/>
      <c r="CN82" s="1021"/>
      <c r="CO82" s="1021"/>
      <c r="CP82" s="1021"/>
      <c r="CQ82" s="1022"/>
      <c r="CR82" s="1020"/>
      <c r="CS82" s="1021"/>
      <c r="CT82" s="1021"/>
      <c r="CU82" s="1021"/>
      <c r="CV82" s="1022"/>
      <c r="CW82" s="1020"/>
      <c r="CX82" s="1021"/>
      <c r="CY82" s="1021"/>
      <c r="CZ82" s="1021"/>
      <c r="DA82" s="1022"/>
      <c r="DB82" s="1020"/>
      <c r="DC82" s="1021"/>
      <c r="DD82" s="1021"/>
      <c r="DE82" s="1021"/>
      <c r="DF82" s="1022"/>
      <c r="DG82" s="1020"/>
      <c r="DH82" s="1021"/>
      <c r="DI82" s="1021"/>
      <c r="DJ82" s="1021"/>
      <c r="DK82" s="1022"/>
      <c r="DL82" s="1020"/>
      <c r="DM82" s="1021"/>
      <c r="DN82" s="1021"/>
      <c r="DO82" s="1021"/>
      <c r="DP82" s="1022"/>
      <c r="DQ82" s="1020"/>
      <c r="DR82" s="1021"/>
      <c r="DS82" s="1021"/>
      <c r="DT82" s="1021"/>
      <c r="DU82" s="1022"/>
      <c r="DV82" s="1009"/>
      <c r="DW82" s="1010"/>
      <c r="DX82" s="1010"/>
      <c r="DY82" s="1010"/>
      <c r="DZ82" s="1011"/>
      <c r="EA82" s="226"/>
    </row>
    <row r="83" spans="1:131" ht="26.25" customHeight="1" x14ac:dyDescent="0.15">
      <c r="A83" s="234">
        <v>16</v>
      </c>
      <c r="B83" s="1038" t="s">
        <v>583</v>
      </c>
      <c r="C83" s="1039"/>
      <c r="D83" s="1039"/>
      <c r="E83" s="1039"/>
      <c r="F83" s="1039"/>
      <c r="G83" s="1039"/>
      <c r="H83" s="1039"/>
      <c r="I83" s="1039"/>
      <c r="J83" s="1039"/>
      <c r="K83" s="1039"/>
      <c r="L83" s="1039"/>
      <c r="M83" s="1039"/>
      <c r="N83" s="1039"/>
      <c r="O83" s="1039"/>
      <c r="P83" s="1040"/>
      <c r="Q83" s="1041">
        <v>239380</v>
      </c>
      <c r="R83" s="1035"/>
      <c r="S83" s="1035"/>
      <c r="T83" s="1035"/>
      <c r="U83" s="1035"/>
      <c r="V83" s="1035">
        <v>224695</v>
      </c>
      <c r="W83" s="1035"/>
      <c r="X83" s="1035"/>
      <c r="Y83" s="1035"/>
      <c r="Z83" s="1035"/>
      <c r="AA83" s="1035">
        <v>14685</v>
      </c>
      <c r="AB83" s="1035"/>
      <c r="AC83" s="1035"/>
      <c r="AD83" s="1035"/>
      <c r="AE83" s="1035"/>
      <c r="AF83" s="1035">
        <v>14685</v>
      </c>
      <c r="AG83" s="1035"/>
      <c r="AH83" s="1035"/>
      <c r="AI83" s="1035"/>
      <c r="AJ83" s="1035"/>
      <c r="AK83" s="1035" t="s">
        <v>572</v>
      </c>
      <c r="AL83" s="1035"/>
      <c r="AM83" s="1035"/>
      <c r="AN83" s="1035"/>
      <c r="AO83" s="1035"/>
      <c r="AP83" s="1035" t="s">
        <v>572</v>
      </c>
      <c r="AQ83" s="1035"/>
      <c r="AR83" s="1035"/>
      <c r="AS83" s="1035"/>
      <c r="AT83" s="1035"/>
      <c r="AU83" s="1035" t="s">
        <v>572</v>
      </c>
      <c r="AV83" s="1035"/>
      <c r="AW83" s="1035"/>
      <c r="AX83" s="1035"/>
      <c r="AY83" s="1035"/>
      <c r="AZ83" s="1036"/>
      <c r="BA83" s="1036"/>
      <c r="BB83" s="1036"/>
      <c r="BC83" s="1036"/>
      <c r="BD83" s="1037"/>
      <c r="BE83" s="237"/>
      <c r="BF83" s="237"/>
      <c r="BG83" s="237"/>
      <c r="BH83" s="237"/>
      <c r="BI83" s="237"/>
      <c r="BJ83" s="237"/>
      <c r="BK83" s="237"/>
      <c r="BL83" s="237"/>
      <c r="BM83" s="237"/>
      <c r="BN83" s="237"/>
      <c r="BO83" s="237"/>
      <c r="BP83" s="237"/>
      <c r="BQ83" s="234">
        <v>77</v>
      </c>
      <c r="BR83" s="239"/>
      <c r="BS83" s="1009"/>
      <c r="BT83" s="1010"/>
      <c r="BU83" s="1010"/>
      <c r="BV83" s="1010"/>
      <c r="BW83" s="1010"/>
      <c r="BX83" s="1010"/>
      <c r="BY83" s="1010"/>
      <c r="BZ83" s="1010"/>
      <c r="CA83" s="1010"/>
      <c r="CB83" s="1010"/>
      <c r="CC83" s="1010"/>
      <c r="CD83" s="1010"/>
      <c r="CE83" s="1010"/>
      <c r="CF83" s="1010"/>
      <c r="CG83" s="1019"/>
      <c r="CH83" s="1020"/>
      <c r="CI83" s="1021"/>
      <c r="CJ83" s="1021"/>
      <c r="CK83" s="1021"/>
      <c r="CL83" s="1022"/>
      <c r="CM83" s="1020"/>
      <c r="CN83" s="1021"/>
      <c r="CO83" s="1021"/>
      <c r="CP83" s="1021"/>
      <c r="CQ83" s="1022"/>
      <c r="CR83" s="1020"/>
      <c r="CS83" s="1021"/>
      <c r="CT83" s="1021"/>
      <c r="CU83" s="1021"/>
      <c r="CV83" s="1022"/>
      <c r="CW83" s="1020"/>
      <c r="CX83" s="1021"/>
      <c r="CY83" s="1021"/>
      <c r="CZ83" s="1021"/>
      <c r="DA83" s="1022"/>
      <c r="DB83" s="1020"/>
      <c r="DC83" s="1021"/>
      <c r="DD83" s="1021"/>
      <c r="DE83" s="1021"/>
      <c r="DF83" s="1022"/>
      <c r="DG83" s="1020"/>
      <c r="DH83" s="1021"/>
      <c r="DI83" s="1021"/>
      <c r="DJ83" s="1021"/>
      <c r="DK83" s="1022"/>
      <c r="DL83" s="1020"/>
      <c r="DM83" s="1021"/>
      <c r="DN83" s="1021"/>
      <c r="DO83" s="1021"/>
      <c r="DP83" s="1022"/>
      <c r="DQ83" s="1020"/>
      <c r="DR83" s="1021"/>
      <c r="DS83" s="1021"/>
      <c r="DT83" s="1021"/>
      <c r="DU83" s="1022"/>
      <c r="DV83" s="1009"/>
      <c r="DW83" s="1010"/>
      <c r="DX83" s="1010"/>
      <c r="DY83" s="1010"/>
      <c r="DZ83" s="1011"/>
      <c r="EA83" s="226"/>
    </row>
    <row r="84" spans="1:131" ht="26.25" customHeight="1" x14ac:dyDescent="0.15">
      <c r="A84" s="234">
        <v>17</v>
      </c>
      <c r="B84" s="1038"/>
      <c r="C84" s="1039"/>
      <c r="D84" s="1039"/>
      <c r="E84" s="1039"/>
      <c r="F84" s="1039"/>
      <c r="G84" s="1039"/>
      <c r="H84" s="1039"/>
      <c r="I84" s="1039"/>
      <c r="J84" s="1039"/>
      <c r="K84" s="1039"/>
      <c r="L84" s="1039"/>
      <c r="M84" s="1039"/>
      <c r="N84" s="1039"/>
      <c r="O84" s="1039"/>
      <c r="P84" s="1040"/>
      <c r="Q84" s="1041"/>
      <c r="R84" s="1035"/>
      <c r="S84" s="1035"/>
      <c r="T84" s="1035"/>
      <c r="U84" s="1035"/>
      <c r="V84" s="1035"/>
      <c r="W84" s="1035"/>
      <c r="X84" s="1035"/>
      <c r="Y84" s="1035"/>
      <c r="Z84" s="1035"/>
      <c r="AA84" s="1035"/>
      <c r="AB84" s="1035"/>
      <c r="AC84" s="1035"/>
      <c r="AD84" s="1035"/>
      <c r="AE84" s="1035"/>
      <c r="AF84" s="1035"/>
      <c r="AG84" s="1035"/>
      <c r="AH84" s="1035"/>
      <c r="AI84" s="1035"/>
      <c r="AJ84" s="1035"/>
      <c r="AK84" s="1035"/>
      <c r="AL84" s="1035"/>
      <c r="AM84" s="1035"/>
      <c r="AN84" s="1035"/>
      <c r="AO84" s="1035"/>
      <c r="AP84" s="1035"/>
      <c r="AQ84" s="1035"/>
      <c r="AR84" s="1035"/>
      <c r="AS84" s="1035"/>
      <c r="AT84" s="1035"/>
      <c r="AU84" s="1035"/>
      <c r="AV84" s="1035"/>
      <c r="AW84" s="1035"/>
      <c r="AX84" s="1035"/>
      <c r="AY84" s="1035"/>
      <c r="AZ84" s="1036"/>
      <c r="BA84" s="1036"/>
      <c r="BB84" s="1036"/>
      <c r="BC84" s="1036"/>
      <c r="BD84" s="1037"/>
      <c r="BE84" s="237"/>
      <c r="BF84" s="237"/>
      <c r="BG84" s="237"/>
      <c r="BH84" s="237"/>
      <c r="BI84" s="237"/>
      <c r="BJ84" s="237"/>
      <c r="BK84" s="237"/>
      <c r="BL84" s="237"/>
      <c r="BM84" s="237"/>
      <c r="BN84" s="237"/>
      <c r="BO84" s="237"/>
      <c r="BP84" s="237"/>
      <c r="BQ84" s="234">
        <v>78</v>
      </c>
      <c r="BR84" s="239"/>
      <c r="BS84" s="1009"/>
      <c r="BT84" s="1010"/>
      <c r="BU84" s="1010"/>
      <c r="BV84" s="1010"/>
      <c r="BW84" s="1010"/>
      <c r="BX84" s="1010"/>
      <c r="BY84" s="1010"/>
      <c r="BZ84" s="1010"/>
      <c r="CA84" s="1010"/>
      <c r="CB84" s="1010"/>
      <c r="CC84" s="1010"/>
      <c r="CD84" s="1010"/>
      <c r="CE84" s="1010"/>
      <c r="CF84" s="1010"/>
      <c r="CG84" s="1019"/>
      <c r="CH84" s="1020"/>
      <c r="CI84" s="1021"/>
      <c r="CJ84" s="1021"/>
      <c r="CK84" s="1021"/>
      <c r="CL84" s="1022"/>
      <c r="CM84" s="1020"/>
      <c r="CN84" s="1021"/>
      <c r="CO84" s="1021"/>
      <c r="CP84" s="1021"/>
      <c r="CQ84" s="1022"/>
      <c r="CR84" s="1020"/>
      <c r="CS84" s="1021"/>
      <c r="CT84" s="1021"/>
      <c r="CU84" s="1021"/>
      <c r="CV84" s="1022"/>
      <c r="CW84" s="1020"/>
      <c r="CX84" s="1021"/>
      <c r="CY84" s="1021"/>
      <c r="CZ84" s="1021"/>
      <c r="DA84" s="1022"/>
      <c r="DB84" s="1020"/>
      <c r="DC84" s="1021"/>
      <c r="DD84" s="1021"/>
      <c r="DE84" s="1021"/>
      <c r="DF84" s="1022"/>
      <c r="DG84" s="1020"/>
      <c r="DH84" s="1021"/>
      <c r="DI84" s="1021"/>
      <c r="DJ84" s="1021"/>
      <c r="DK84" s="1022"/>
      <c r="DL84" s="1020"/>
      <c r="DM84" s="1021"/>
      <c r="DN84" s="1021"/>
      <c r="DO84" s="1021"/>
      <c r="DP84" s="1022"/>
      <c r="DQ84" s="1020"/>
      <c r="DR84" s="1021"/>
      <c r="DS84" s="1021"/>
      <c r="DT84" s="1021"/>
      <c r="DU84" s="1022"/>
      <c r="DV84" s="1009"/>
      <c r="DW84" s="1010"/>
      <c r="DX84" s="1010"/>
      <c r="DY84" s="1010"/>
      <c r="DZ84" s="1011"/>
      <c r="EA84" s="226"/>
    </row>
    <row r="85" spans="1:131" ht="26.25" customHeight="1" x14ac:dyDescent="0.15">
      <c r="A85" s="234">
        <v>18</v>
      </c>
      <c r="B85" s="1038"/>
      <c r="C85" s="1039"/>
      <c r="D85" s="1039"/>
      <c r="E85" s="1039"/>
      <c r="F85" s="1039"/>
      <c r="G85" s="1039"/>
      <c r="H85" s="1039"/>
      <c r="I85" s="1039"/>
      <c r="J85" s="1039"/>
      <c r="K85" s="1039"/>
      <c r="L85" s="1039"/>
      <c r="M85" s="1039"/>
      <c r="N85" s="1039"/>
      <c r="O85" s="1039"/>
      <c r="P85" s="1040"/>
      <c r="Q85" s="1041"/>
      <c r="R85" s="1035"/>
      <c r="S85" s="1035"/>
      <c r="T85" s="1035"/>
      <c r="U85" s="1035"/>
      <c r="V85" s="1035"/>
      <c r="W85" s="1035"/>
      <c r="X85" s="1035"/>
      <c r="Y85" s="1035"/>
      <c r="Z85" s="1035"/>
      <c r="AA85" s="1035"/>
      <c r="AB85" s="1035"/>
      <c r="AC85" s="1035"/>
      <c r="AD85" s="1035"/>
      <c r="AE85" s="1035"/>
      <c r="AF85" s="1035"/>
      <c r="AG85" s="1035"/>
      <c r="AH85" s="1035"/>
      <c r="AI85" s="1035"/>
      <c r="AJ85" s="1035"/>
      <c r="AK85" s="1035"/>
      <c r="AL85" s="1035"/>
      <c r="AM85" s="1035"/>
      <c r="AN85" s="1035"/>
      <c r="AO85" s="1035"/>
      <c r="AP85" s="1035"/>
      <c r="AQ85" s="1035"/>
      <c r="AR85" s="1035"/>
      <c r="AS85" s="1035"/>
      <c r="AT85" s="1035"/>
      <c r="AU85" s="1035"/>
      <c r="AV85" s="1035"/>
      <c r="AW85" s="1035"/>
      <c r="AX85" s="1035"/>
      <c r="AY85" s="1035"/>
      <c r="AZ85" s="1036"/>
      <c r="BA85" s="1036"/>
      <c r="BB85" s="1036"/>
      <c r="BC85" s="1036"/>
      <c r="BD85" s="1037"/>
      <c r="BE85" s="237"/>
      <c r="BF85" s="237"/>
      <c r="BG85" s="237"/>
      <c r="BH85" s="237"/>
      <c r="BI85" s="237"/>
      <c r="BJ85" s="237"/>
      <c r="BK85" s="237"/>
      <c r="BL85" s="237"/>
      <c r="BM85" s="237"/>
      <c r="BN85" s="237"/>
      <c r="BO85" s="237"/>
      <c r="BP85" s="237"/>
      <c r="BQ85" s="234">
        <v>79</v>
      </c>
      <c r="BR85" s="239"/>
      <c r="BS85" s="1009"/>
      <c r="BT85" s="1010"/>
      <c r="BU85" s="1010"/>
      <c r="BV85" s="1010"/>
      <c r="BW85" s="1010"/>
      <c r="BX85" s="1010"/>
      <c r="BY85" s="1010"/>
      <c r="BZ85" s="1010"/>
      <c r="CA85" s="1010"/>
      <c r="CB85" s="1010"/>
      <c r="CC85" s="1010"/>
      <c r="CD85" s="1010"/>
      <c r="CE85" s="1010"/>
      <c r="CF85" s="1010"/>
      <c r="CG85" s="1019"/>
      <c r="CH85" s="1020"/>
      <c r="CI85" s="1021"/>
      <c r="CJ85" s="1021"/>
      <c r="CK85" s="1021"/>
      <c r="CL85" s="1022"/>
      <c r="CM85" s="1020"/>
      <c r="CN85" s="1021"/>
      <c r="CO85" s="1021"/>
      <c r="CP85" s="1021"/>
      <c r="CQ85" s="1022"/>
      <c r="CR85" s="1020"/>
      <c r="CS85" s="1021"/>
      <c r="CT85" s="1021"/>
      <c r="CU85" s="1021"/>
      <c r="CV85" s="1022"/>
      <c r="CW85" s="1020"/>
      <c r="CX85" s="1021"/>
      <c r="CY85" s="1021"/>
      <c r="CZ85" s="1021"/>
      <c r="DA85" s="1022"/>
      <c r="DB85" s="1020"/>
      <c r="DC85" s="1021"/>
      <c r="DD85" s="1021"/>
      <c r="DE85" s="1021"/>
      <c r="DF85" s="1022"/>
      <c r="DG85" s="1020"/>
      <c r="DH85" s="1021"/>
      <c r="DI85" s="1021"/>
      <c r="DJ85" s="1021"/>
      <c r="DK85" s="1022"/>
      <c r="DL85" s="1020"/>
      <c r="DM85" s="1021"/>
      <c r="DN85" s="1021"/>
      <c r="DO85" s="1021"/>
      <c r="DP85" s="1022"/>
      <c r="DQ85" s="1020"/>
      <c r="DR85" s="1021"/>
      <c r="DS85" s="1021"/>
      <c r="DT85" s="1021"/>
      <c r="DU85" s="1022"/>
      <c r="DV85" s="1009"/>
      <c r="DW85" s="1010"/>
      <c r="DX85" s="1010"/>
      <c r="DY85" s="1010"/>
      <c r="DZ85" s="1011"/>
      <c r="EA85" s="226"/>
    </row>
    <row r="86" spans="1:131" ht="26.25" customHeight="1" x14ac:dyDescent="0.15">
      <c r="A86" s="234">
        <v>19</v>
      </c>
      <c r="B86" s="1038"/>
      <c r="C86" s="1039"/>
      <c r="D86" s="1039"/>
      <c r="E86" s="1039"/>
      <c r="F86" s="1039"/>
      <c r="G86" s="1039"/>
      <c r="H86" s="1039"/>
      <c r="I86" s="1039"/>
      <c r="J86" s="1039"/>
      <c r="K86" s="1039"/>
      <c r="L86" s="1039"/>
      <c r="M86" s="1039"/>
      <c r="N86" s="1039"/>
      <c r="O86" s="1039"/>
      <c r="P86" s="1040"/>
      <c r="Q86" s="1041"/>
      <c r="R86" s="1035"/>
      <c r="S86" s="1035"/>
      <c r="T86" s="1035"/>
      <c r="U86" s="1035"/>
      <c r="V86" s="1035"/>
      <c r="W86" s="1035"/>
      <c r="X86" s="1035"/>
      <c r="Y86" s="1035"/>
      <c r="Z86" s="1035"/>
      <c r="AA86" s="1035"/>
      <c r="AB86" s="1035"/>
      <c r="AC86" s="1035"/>
      <c r="AD86" s="1035"/>
      <c r="AE86" s="1035"/>
      <c r="AF86" s="1035"/>
      <c r="AG86" s="1035"/>
      <c r="AH86" s="1035"/>
      <c r="AI86" s="1035"/>
      <c r="AJ86" s="1035"/>
      <c r="AK86" s="1035"/>
      <c r="AL86" s="1035"/>
      <c r="AM86" s="1035"/>
      <c r="AN86" s="1035"/>
      <c r="AO86" s="1035"/>
      <c r="AP86" s="1035"/>
      <c r="AQ86" s="1035"/>
      <c r="AR86" s="1035"/>
      <c r="AS86" s="1035"/>
      <c r="AT86" s="1035"/>
      <c r="AU86" s="1035"/>
      <c r="AV86" s="1035"/>
      <c r="AW86" s="1035"/>
      <c r="AX86" s="1035"/>
      <c r="AY86" s="1035"/>
      <c r="AZ86" s="1036"/>
      <c r="BA86" s="1036"/>
      <c r="BB86" s="1036"/>
      <c r="BC86" s="1036"/>
      <c r="BD86" s="1037"/>
      <c r="BE86" s="237"/>
      <c r="BF86" s="237"/>
      <c r="BG86" s="237"/>
      <c r="BH86" s="237"/>
      <c r="BI86" s="237"/>
      <c r="BJ86" s="237"/>
      <c r="BK86" s="237"/>
      <c r="BL86" s="237"/>
      <c r="BM86" s="237"/>
      <c r="BN86" s="237"/>
      <c r="BO86" s="237"/>
      <c r="BP86" s="237"/>
      <c r="BQ86" s="234">
        <v>80</v>
      </c>
      <c r="BR86" s="239"/>
      <c r="BS86" s="1009"/>
      <c r="BT86" s="1010"/>
      <c r="BU86" s="1010"/>
      <c r="BV86" s="1010"/>
      <c r="BW86" s="1010"/>
      <c r="BX86" s="1010"/>
      <c r="BY86" s="1010"/>
      <c r="BZ86" s="1010"/>
      <c r="CA86" s="1010"/>
      <c r="CB86" s="1010"/>
      <c r="CC86" s="1010"/>
      <c r="CD86" s="1010"/>
      <c r="CE86" s="1010"/>
      <c r="CF86" s="1010"/>
      <c r="CG86" s="1019"/>
      <c r="CH86" s="1020"/>
      <c r="CI86" s="1021"/>
      <c r="CJ86" s="1021"/>
      <c r="CK86" s="1021"/>
      <c r="CL86" s="1022"/>
      <c r="CM86" s="1020"/>
      <c r="CN86" s="1021"/>
      <c r="CO86" s="1021"/>
      <c r="CP86" s="1021"/>
      <c r="CQ86" s="1022"/>
      <c r="CR86" s="1020"/>
      <c r="CS86" s="1021"/>
      <c r="CT86" s="1021"/>
      <c r="CU86" s="1021"/>
      <c r="CV86" s="1022"/>
      <c r="CW86" s="1020"/>
      <c r="CX86" s="1021"/>
      <c r="CY86" s="1021"/>
      <c r="CZ86" s="1021"/>
      <c r="DA86" s="1022"/>
      <c r="DB86" s="1020"/>
      <c r="DC86" s="1021"/>
      <c r="DD86" s="1021"/>
      <c r="DE86" s="1021"/>
      <c r="DF86" s="1022"/>
      <c r="DG86" s="1020"/>
      <c r="DH86" s="1021"/>
      <c r="DI86" s="1021"/>
      <c r="DJ86" s="1021"/>
      <c r="DK86" s="1022"/>
      <c r="DL86" s="1020"/>
      <c r="DM86" s="1021"/>
      <c r="DN86" s="1021"/>
      <c r="DO86" s="1021"/>
      <c r="DP86" s="1022"/>
      <c r="DQ86" s="1020"/>
      <c r="DR86" s="1021"/>
      <c r="DS86" s="1021"/>
      <c r="DT86" s="1021"/>
      <c r="DU86" s="1022"/>
      <c r="DV86" s="1009"/>
      <c r="DW86" s="1010"/>
      <c r="DX86" s="1010"/>
      <c r="DY86" s="1010"/>
      <c r="DZ86" s="1011"/>
      <c r="EA86" s="226"/>
    </row>
    <row r="87" spans="1:131" ht="26.25" customHeight="1" x14ac:dyDescent="0.15">
      <c r="A87" s="240">
        <v>20</v>
      </c>
      <c r="B87" s="1028"/>
      <c r="C87" s="1029"/>
      <c r="D87" s="1029"/>
      <c r="E87" s="1029"/>
      <c r="F87" s="1029"/>
      <c r="G87" s="1029"/>
      <c r="H87" s="1029"/>
      <c r="I87" s="1029"/>
      <c r="J87" s="1029"/>
      <c r="K87" s="1029"/>
      <c r="L87" s="1029"/>
      <c r="M87" s="1029"/>
      <c r="N87" s="1029"/>
      <c r="O87" s="1029"/>
      <c r="P87" s="1030"/>
      <c r="Q87" s="1031"/>
      <c r="R87" s="1032"/>
      <c r="S87" s="1032"/>
      <c r="T87" s="1032"/>
      <c r="U87" s="1032"/>
      <c r="V87" s="1032"/>
      <c r="W87" s="1032"/>
      <c r="X87" s="1032"/>
      <c r="Y87" s="1032"/>
      <c r="Z87" s="1032"/>
      <c r="AA87" s="1032"/>
      <c r="AB87" s="1032"/>
      <c r="AC87" s="1032"/>
      <c r="AD87" s="1032"/>
      <c r="AE87" s="1032"/>
      <c r="AF87" s="1032"/>
      <c r="AG87" s="1032"/>
      <c r="AH87" s="1032"/>
      <c r="AI87" s="1032"/>
      <c r="AJ87" s="1032"/>
      <c r="AK87" s="1032"/>
      <c r="AL87" s="1032"/>
      <c r="AM87" s="1032"/>
      <c r="AN87" s="1032"/>
      <c r="AO87" s="1032"/>
      <c r="AP87" s="1032"/>
      <c r="AQ87" s="1032"/>
      <c r="AR87" s="1032"/>
      <c r="AS87" s="1032"/>
      <c r="AT87" s="1032"/>
      <c r="AU87" s="1032"/>
      <c r="AV87" s="1032"/>
      <c r="AW87" s="1032"/>
      <c r="AX87" s="1032"/>
      <c r="AY87" s="1032"/>
      <c r="AZ87" s="1033"/>
      <c r="BA87" s="1033"/>
      <c r="BB87" s="1033"/>
      <c r="BC87" s="1033"/>
      <c r="BD87" s="1034"/>
      <c r="BE87" s="237"/>
      <c r="BF87" s="237"/>
      <c r="BG87" s="237"/>
      <c r="BH87" s="237"/>
      <c r="BI87" s="237"/>
      <c r="BJ87" s="237"/>
      <c r="BK87" s="237"/>
      <c r="BL87" s="237"/>
      <c r="BM87" s="237"/>
      <c r="BN87" s="237"/>
      <c r="BO87" s="237"/>
      <c r="BP87" s="237"/>
      <c r="BQ87" s="234">
        <v>81</v>
      </c>
      <c r="BR87" s="239"/>
      <c r="BS87" s="1009"/>
      <c r="BT87" s="1010"/>
      <c r="BU87" s="1010"/>
      <c r="BV87" s="1010"/>
      <c r="BW87" s="1010"/>
      <c r="BX87" s="1010"/>
      <c r="BY87" s="1010"/>
      <c r="BZ87" s="1010"/>
      <c r="CA87" s="1010"/>
      <c r="CB87" s="1010"/>
      <c r="CC87" s="1010"/>
      <c r="CD87" s="1010"/>
      <c r="CE87" s="1010"/>
      <c r="CF87" s="1010"/>
      <c r="CG87" s="1019"/>
      <c r="CH87" s="1020"/>
      <c r="CI87" s="1021"/>
      <c r="CJ87" s="1021"/>
      <c r="CK87" s="1021"/>
      <c r="CL87" s="1022"/>
      <c r="CM87" s="1020"/>
      <c r="CN87" s="1021"/>
      <c r="CO87" s="1021"/>
      <c r="CP87" s="1021"/>
      <c r="CQ87" s="1022"/>
      <c r="CR87" s="1020"/>
      <c r="CS87" s="1021"/>
      <c r="CT87" s="1021"/>
      <c r="CU87" s="1021"/>
      <c r="CV87" s="1022"/>
      <c r="CW87" s="1020"/>
      <c r="CX87" s="1021"/>
      <c r="CY87" s="1021"/>
      <c r="CZ87" s="1021"/>
      <c r="DA87" s="1022"/>
      <c r="DB87" s="1020"/>
      <c r="DC87" s="1021"/>
      <c r="DD87" s="1021"/>
      <c r="DE87" s="1021"/>
      <c r="DF87" s="1022"/>
      <c r="DG87" s="1020"/>
      <c r="DH87" s="1021"/>
      <c r="DI87" s="1021"/>
      <c r="DJ87" s="1021"/>
      <c r="DK87" s="1022"/>
      <c r="DL87" s="1020"/>
      <c r="DM87" s="1021"/>
      <c r="DN87" s="1021"/>
      <c r="DO87" s="1021"/>
      <c r="DP87" s="1022"/>
      <c r="DQ87" s="1020"/>
      <c r="DR87" s="1021"/>
      <c r="DS87" s="1021"/>
      <c r="DT87" s="1021"/>
      <c r="DU87" s="1022"/>
      <c r="DV87" s="1009"/>
      <c r="DW87" s="1010"/>
      <c r="DX87" s="1010"/>
      <c r="DY87" s="1010"/>
      <c r="DZ87" s="1011"/>
      <c r="EA87" s="226"/>
    </row>
    <row r="88" spans="1:131" ht="26.25" customHeight="1" thickBot="1" x14ac:dyDescent="0.2">
      <c r="A88" s="236" t="s">
        <v>393</v>
      </c>
      <c r="B88" s="1001" t="s">
        <v>420</v>
      </c>
      <c r="C88" s="1002"/>
      <c r="D88" s="1002"/>
      <c r="E88" s="1002"/>
      <c r="F88" s="1002"/>
      <c r="G88" s="1002"/>
      <c r="H88" s="1002"/>
      <c r="I88" s="1002"/>
      <c r="J88" s="1002"/>
      <c r="K88" s="1002"/>
      <c r="L88" s="1002"/>
      <c r="M88" s="1002"/>
      <c r="N88" s="1002"/>
      <c r="O88" s="1002"/>
      <c r="P88" s="1012"/>
      <c r="Q88" s="1026"/>
      <c r="R88" s="1027"/>
      <c r="S88" s="1027"/>
      <c r="T88" s="1027"/>
      <c r="U88" s="1027"/>
      <c r="V88" s="1027"/>
      <c r="W88" s="1027"/>
      <c r="X88" s="1027"/>
      <c r="Y88" s="1027"/>
      <c r="Z88" s="1027"/>
      <c r="AA88" s="1027"/>
      <c r="AB88" s="1027"/>
      <c r="AC88" s="1027"/>
      <c r="AD88" s="1027"/>
      <c r="AE88" s="1027"/>
      <c r="AF88" s="1023">
        <v>16392</v>
      </c>
      <c r="AG88" s="1023"/>
      <c r="AH88" s="1023"/>
      <c r="AI88" s="1023"/>
      <c r="AJ88" s="1023"/>
      <c r="AK88" s="1027"/>
      <c r="AL88" s="1027"/>
      <c r="AM88" s="1027"/>
      <c r="AN88" s="1027"/>
      <c r="AO88" s="1027"/>
      <c r="AP88" s="1023">
        <v>528</v>
      </c>
      <c r="AQ88" s="1023"/>
      <c r="AR88" s="1023"/>
      <c r="AS88" s="1023"/>
      <c r="AT88" s="1023"/>
      <c r="AU88" s="1023">
        <v>20</v>
      </c>
      <c r="AV88" s="1023"/>
      <c r="AW88" s="1023"/>
      <c r="AX88" s="1023"/>
      <c r="AY88" s="1023"/>
      <c r="AZ88" s="1024"/>
      <c r="BA88" s="1024"/>
      <c r="BB88" s="1024"/>
      <c r="BC88" s="1024"/>
      <c r="BD88" s="1025"/>
      <c r="BE88" s="237"/>
      <c r="BF88" s="237"/>
      <c r="BG88" s="237"/>
      <c r="BH88" s="237"/>
      <c r="BI88" s="237"/>
      <c r="BJ88" s="237"/>
      <c r="BK88" s="237"/>
      <c r="BL88" s="237"/>
      <c r="BM88" s="237"/>
      <c r="BN88" s="237"/>
      <c r="BO88" s="237"/>
      <c r="BP88" s="237"/>
      <c r="BQ88" s="234">
        <v>82</v>
      </c>
      <c r="BR88" s="239"/>
      <c r="BS88" s="1009"/>
      <c r="BT88" s="1010"/>
      <c r="BU88" s="1010"/>
      <c r="BV88" s="1010"/>
      <c r="BW88" s="1010"/>
      <c r="BX88" s="1010"/>
      <c r="BY88" s="1010"/>
      <c r="BZ88" s="1010"/>
      <c r="CA88" s="1010"/>
      <c r="CB88" s="1010"/>
      <c r="CC88" s="1010"/>
      <c r="CD88" s="1010"/>
      <c r="CE88" s="1010"/>
      <c r="CF88" s="1010"/>
      <c r="CG88" s="1019"/>
      <c r="CH88" s="1020"/>
      <c r="CI88" s="1021"/>
      <c r="CJ88" s="1021"/>
      <c r="CK88" s="1021"/>
      <c r="CL88" s="1022"/>
      <c r="CM88" s="1020"/>
      <c r="CN88" s="1021"/>
      <c r="CO88" s="1021"/>
      <c r="CP88" s="1021"/>
      <c r="CQ88" s="1022"/>
      <c r="CR88" s="1020"/>
      <c r="CS88" s="1021"/>
      <c r="CT88" s="1021"/>
      <c r="CU88" s="1021"/>
      <c r="CV88" s="1022"/>
      <c r="CW88" s="1020"/>
      <c r="CX88" s="1021"/>
      <c r="CY88" s="1021"/>
      <c r="CZ88" s="1021"/>
      <c r="DA88" s="1022"/>
      <c r="DB88" s="1020"/>
      <c r="DC88" s="1021"/>
      <c r="DD88" s="1021"/>
      <c r="DE88" s="1021"/>
      <c r="DF88" s="1022"/>
      <c r="DG88" s="1020"/>
      <c r="DH88" s="1021"/>
      <c r="DI88" s="1021"/>
      <c r="DJ88" s="1021"/>
      <c r="DK88" s="1022"/>
      <c r="DL88" s="1020"/>
      <c r="DM88" s="1021"/>
      <c r="DN88" s="1021"/>
      <c r="DO88" s="1021"/>
      <c r="DP88" s="1022"/>
      <c r="DQ88" s="1020"/>
      <c r="DR88" s="1021"/>
      <c r="DS88" s="1021"/>
      <c r="DT88" s="1021"/>
      <c r="DU88" s="1022"/>
      <c r="DV88" s="1009"/>
      <c r="DW88" s="1010"/>
      <c r="DX88" s="1010"/>
      <c r="DY88" s="1010"/>
      <c r="DZ88" s="1011"/>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1009"/>
      <c r="BT89" s="1010"/>
      <c r="BU89" s="1010"/>
      <c r="BV89" s="1010"/>
      <c r="BW89" s="1010"/>
      <c r="BX89" s="1010"/>
      <c r="BY89" s="1010"/>
      <c r="BZ89" s="1010"/>
      <c r="CA89" s="1010"/>
      <c r="CB89" s="1010"/>
      <c r="CC89" s="1010"/>
      <c r="CD89" s="1010"/>
      <c r="CE89" s="1010"/>
      <c r="CF89" s="1010"/>
      <c r="CG89" s="1019"/>
      <c r="CH89" s="1020"/>
      <c r="CI89" s="1021"/>
      <c r="CJ89" s="1021"/>
      <c r="CK89" s="1021"/>
      <c r="CL89" s="1022"/>
      <c r="CM89" s="1020"/>
      <c r="CN89" s="1021"/>
      <c r="CO89" s="1021"/>
      <c r="CP89" s="1021"/>
      <c r="CQ89" s="1022"/>
      <c r="CR89" s="1020"/>
      <c r="CS89" s="1021"/>
      <c r="CT89" s="1021"/>
      <c r="CU89" s="1021"/>
      <c r="CV89" s="1022"/>
      <c r="CW89" s="1020"/>
      <c r="CX89" s="1021"/>
      <c r="CY89" s="1021"/>
      <c r="CZ89" s="1021"/>
      <c r="DA89" s="1022"/>
      <c r="DB89" s="1020"/>
      <c r="DC89" s="1021"/>
      <c r="DD89" s="1021"/>
      <c r="DE89" s="1021"/>
      <c r="DF89" s="1022"/>
      <c r="DG89" s="1020"/>
      <c r="DH89" s="1021"/>
      <c r="DI89" s="1021"/>
      <c r="DJ89" s="1021"/>
      <c r="DK89" s="1022"/>
      <c r="DL89" s="1020"/>
      <c r="DM89" s="1021"/>
      <c r="DN89" s="1021"/>
      <c r="DO89" s="1021"/>
      <c r="DP89" s="1022"/>
      <c r="DQ89" s="1020"/>
      <c r="DR89" s="1021"/>
      <c r="DS89" s="1021"/>
      <c r="DT89" s="1021"/>
      <c r="DU89" s="1022"/>
      <c r="DV89" s="1009"/>
      <c r="DW89" s="1010"/>
      <c r="DX89" s="1010"/>
      <c r="DY89" s="1010"/>
      <c r="DZ89" s="1011"/>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1009"/>
      <c r="BT90" s="1010"/>
      <c r="BU90" s="1010"/>
      <c r="BV90" s="1010"/>
      <c r="BW90" s="1010"/>
      <c r="BX90" s="1010"/>
      <c r="BY90" s="1010"/>
      <c r="BZ90" s="1010"/>
      <c r="CA90" s="1010"/>
      <c r="CB90" s="1010"/>
      <c r="CC90" s="1010"/>
      <c r="CD90" s="1010"/>
      <c r="CE90" s="1010"/>
      <c r="CF90" s="1010"/>
      <c r="CG90" s="1019"/>
      <c r="CH90" s="1020"/>
      <c r="CI90" s="1021"/>
      <c r="CJ90" s="1021"/>
      <c r="CK90" s="1021"/>
      <c r="CL90" s="1022"/>
      <c r="CM90" s="1020"/>
      <c r="CN90" s="1021"/>
      <c r="CO90" s="1021"/>
      <c r="CP90" s="1021"/>
      <c r="CQ90" s="1022"/>
      <c r="CR90" s="1020"/>
      <c r="CS90" s="1021"/>
      <c r="CT90" s="1021"/>
      <c r="CU90" s="1021"/>
      <c r="CV90" s="1022"/>
      <c r="CW90" s="1020"/>
      <c r="CX90" s="1021"/>
      <c r="CY90" s="1021"/>
      <c r="CZ90" s="1021"/>
      <c r="DA90" s="1022"/>
      <c r="DB90" s="1020"/>
      <c r="DC90" s="1021"/>
      <c r="DD90" s="1021"/>
      <c r="DE90" s="1021"/>
      <c r="DF90" s="1022"/>
      <c r="DG90" s="1020"/>
      <c r="DH90" s="1021"/>
      <c r="DI90" s="1021"/>
      <c r="DJ90" s="1021"/>
      <c r="DK90" s="1022"/>
      <c r="DL90" s="1020"/>
      <c r="DM90" s="1021"/>
      <c r="DN90" s="1021"/>
      <c r="DO90" s="1021"/>
      <c r="DP90" s="1022"/>
      <c r="DQ90" s="1020"/>
      <c r="DR90" s="1021"/>
      <c r="DS90" s="1021"/>
      <c r="DT90" s="1021"/>
      <c r="DU90" s="1022"/>
      <c r="DV90" s="1009"/>
      <c r="DW90" s="1010"/>
      <c r="DX90" s="1010"/>
      <c r="DY90" s="1010"/>
      <c r="DZ90" s="1011"/>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1009"/>
      <c r="BT91" s="1010"/>
      <c r="BU91" s="1010"/>
      <c r="BV91" s="1010"/>
      <c r="BW91" s="1010"/>
      <c r="BX91" s="1010"/>
      <c r="BY91" s="1010"/>
      <c r="BZ91" s="1010"/>
      <c r="CA91" s="1010"/>
      <c r="CB91" s="1010"/>
      <c r="CC91" s="1010"/>
      <c r="CD91" s="1010"/>
      <c r="CE91" s="1010"/>
      <c r="CF91" s="1010"/>
      <c r="CG91" s="1019"/>
      <c r="CH91" s="1020"/>
      <c r="CI91" s="1021"/>
      <c r="CJ91" s="1021"/>
      <c r="CK91" s="1021"/>
      <c r="CL91" s="1022"/>
      <c r="CM91" s="1020"/>
      <c r="CN91" s="1021"/>
      <c r="CO91" s="1021"/>
      <c r="CP91" s="1021"/>
      <c r="CQ91" s="1022"/>
      <c r="CR91" s="1020"/>
      <c r="CS91" s="1021"/>
      <c r="CT91" s="1021"/>
      <c r="CU91" s="1021"/>
      <c r="CV91" s="1022"/>
      <c r="CW91" s="1020"/>
      <c r="CX91" s="1021"/>
      <c r="CY91" s="1021"/>
      <c r="CZ91" s="1021"/>
      <c r="DA91" s="1022"/>
      <c r="DB91" s="1020"/>
      <c r="DC91" s="1021"/>
      <c r="DD91" s="1021"/>
      <c r="DE91" s="1021"/>
      <c r="DF91" s="1022"/>
      <c r="DG91" s="1020"/>
      <c r="DH91" s="1021"/>
      <c r="DI91" s="1021"/>
      <c r="DJ91" s="1021"/>
      <c r="DK91" s="1022"/>
      <c r="DL91" s="1020"/>
      <c r="DM91" s="1021"/>
      <c r="DN91" s="1021"/>
      <c r="DO91" s="1021"/>
      <c r="DP91" s="1022"/>
      <c r="DQ91" s="1020"/>
      <c r="DR91" s="1021"/>
      <c r="DS91" s="1021"/>
      <c r="DT91" s="1021"/>
      <c r="DU91" s="1022"/>
      <c r="DV91" s="1009"/>
      <c r="DW91" s="1010"/>
      <c r="DX91" s="1010"/>
      <c r="DY91" s="1010"/>
      <c r="DZ91" s="1011"/>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1009"/>
      <c r="BT92" s="1010"/>
      <c r="BU92" s="1010"/>
      <c r="BV92" s="1010"/>
      <c r="BW92" s="1010"/>
      <c r="BX92" s="1010"/>
      <c r="BY92" s="1010"/>
      <c r="BZ92" s="1010"/>
      <c r="CA92" s="1010"/>
      <c r="CB92" s="1010"/>
      <c r="CC92" s="1010"/>
      <c r="CD92" s="1010"/>
      <c r="CE92" s="1010"/>
      <c r="CF92" s="1010"/>
      <c r="CG92" s="1019"/>
      <c r="CH92" s="1020"/>
      <c r="CI92" s="1021"/>
      <c r="CJ92" s="1021"/>
      <c r="CK92" s="1021"/>
      <c r="CL92" s="1022"/>
      <c r="CM92" s="1020"/>
      <c r="CN92" s="1021"/>
      <c r="CO92" s="1021"/>
      <c r="CP92" s="1021"/>
      <c r="CQ92" s="1022"/>
      <c r="CR92" s="1020"/>
      <c r="CS92" s="1021"/>
      <c r="CT92" s="1021"/>
      <c r="CU92" s="1021"/>
      <c r="CV92" s="1022"/>
      <c r="CW92" s="1020"/>
      <c r="CX92" s="1021"/>
      <c r="CY92" s="1021"/>
      <c r="CZ92" s="1021"/>
      <c r="DA92" s="1022"/>
      <c r="DB92" s="1020"/>
      <c r="DC92" s="1021"/>
      <c r="DD92" s="1021"/>
      <c r="DE92" s="1021"/>
      <c r="DF92" s="1022"/>
      <c r="DG92" s="1020"/>
      <c r="DH92" s="1021"/>
      <c r="DI92" s="1021"/>
      <c r="DJ92" s="1021"/>
      <c r="DK92" s="1022"/>
      <c r="DL92" s="1020"/>
      <c r="DM92" s="1021"/>
      <c r="DN92" s="1021"/>
      <c r="DO92" s="1021"/>
      <c r="DP92" s="1022"/>
      <c r="DQ92" s="1020"/>
      <c r="DR92" s="1021"/>
      <c r="DS92" s="1021"/>
      <c r="DT92" s="1021"/>
      <c r="DU92" s="1022"/>
      <c r="DV92" s="1009"/>
      <c r="DW92" s="1010"/>
      <c r="DX92" s="1010"/>
      <c r="DY92" s="1010"/>
      <c r="DZ92" s="1011"/>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1009"/>
      <c r="BT93" s="1010"/>
      <c r="BU93" s="1010"/>
      <c r="BV93" s="1010"/>
      <c r="BW93" s="1010"/>
      <c r="BX93" s="1010"/>
      <c r="BY93" s="1010"/>
      <c r="BZ93" s="1010"/>
      <c r="CA93" s="1010"/>
      <c r="CB93" s="1010"/>
      <c r="CC93" s="1010"/>
      <c r="CD93" s="1010"/>
      <c r="CE93" s="1010"/>
      <c r="CF93" s="1010"/>
      <c r="CG93" s="1019"/>
      <c r="CH93" s="1020"/>
      <c r="CI93" s="1021"/>
      <c r="CJ93" s="1021"/>
      <c r="CK93" s="1021"/>
      <c r="CL93" s="1022"/>
      <c r="CM93" s="1020"/>
      <c r="CN93" s="1021"/>
      <c r="CO93" s="1021"/>
      <c r="CP93" s="1021"/>
      <c r="CQ93" s="1022"/>
      <c r="CR93" s="1020"/>
      <c r="CS93" s="1021"/>
      <c r="CT93" s="1021"/>
      <c r="CU93" s="1021"/>
      <c r="CV93" s="1022"/>
      <c r="CW93" s="1020"/>
      <c r="CX93" s="1021"/>
      <c r="CY93" s="1021"/>
      <c r="CZ93" s="1021"/>
      <c r="DA93" s="1022"/>
      <c r="DB93" s="1020"/>
      <c r="DC93" s="1021"/>
      <c r="DD93" s="1021"/>
      <c r="DE93" s="1021"/>
      <c r="DF93" s="1022"/>
      <c r="DG93" s="1020"/>
      <c r="DH93" s="1021"/>
      <c r="DI93" s="1021"/>
      <c r="DJ93" s="1021"/>
      <c r="DK93" s="1022"/>
      <c r="DL93" s="1020"/>
      <c r="DM93" s="1021"/>
      <c r="DN93" s="1021"/>
      <c r="DO93" s="1021"/>
      <c r="DP93" s="1022"/>
      <c r="DQ93" s="1020"/>
      <c r="DR93" s="1021"/>
      <c r="DS93" s="1021"/>
      <c r="DT93" s="1021"/>
      <c r="DU93" s="1022"/>
      <c r="DV93" s="1009"/>
      <c r="DW93" s="1010"/>
      <c r="DX93" s="1010"/>
      <c r="DY93" s="1010"/>
      <c r="DZ93" s="1011"/>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1009"/>
      <c r="BT94" s="1010"/>
      <c r="BU94" s="1010"/>
      <c r="BV94" s="1010"/>
      <c r="BW94" s="1010"/>
      <c r="BX94" s="1010"/>
      <c r="BY94" s="1010"/>
      <c r="BZ94" s="1010"/>
      <c r="CA94" s="1010"/>
      <c r="CB94" s="1010"/>
      <c r="CC94" s="1010"/>
      <c r="CD94" s="1010"/>
      <c r="CE94" s="1010"/>
      <c r="CF94" s="1010"/>
      <c r="CG94" s="1019"/>
      <c r="CH94" s="1020"/>
      <c r="CI94" s="1021"/>
      <c r="CJ94" s="1021"/>
      <c r="CK94" s="1021"/>
      <c r="CL94" s="1022"/>
      <c r="CM94" s="1020"/>
      <c r="CN94" s="1021"/>
      <c r="CO94" s="1021"/>
      <c r="CP94" s="1021"/>
      <c r="CQ94" s="1022"/>
      <c r="CR94" s="1020"/>
      <c r="CS94" s="1021"/>
      <c r="CT94" s="1021"/>
      <c r="CU94" s="1021"/>
      <c r="CV94" s="1022"/>
      <c r="CW94" s="1020"/>
      <c r="CX94" s="1021"/>
      <c r="CY94" s="1021"/>
      <c r="CZ94" s="1021"/>
      <c r="DA94" s="1022"/>
      <c r="DB94" s="1020"/>
      <c r="DC94" s="1021"/>
      <c r="DD94" s="1021"/>
      <c r="DE94" s="1021"/>
      <c r="DF94" s="1022"/>
      <c r="DG94" s="1020"/>
      <c r="DH94" s="1021"/>
      <c r="DI94" s="1021"/>
      <c r="DJ94" s="1021"/>
      <c r="DK94" s="1022"/>
      <c r="DL94" s="1020"/>
      <c r="DM94" s="1021"/>
      <c r="DN94" s="1021"/>
      <c r="DO94" s="1021"/>
      <c r="DP94" s="1022"/>
      <c r="DQ94" s="1020"/>
      <c r="DR94" s="1021"/>
      <c r="DS94" s="1021"/>
      <c r="DT94" s="1021"/>
      <c r="DU94" s="1022"/>
      <c r="DV94" s="1009"/>
      <c r="DW94" s="1010"/>
      <c r="DX94" s="1010"/>
      <c r="DY94" s="1010"/>
      <c r="DZ94" s="1011"/>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1009"/>
      <c r="BT95" s="1010"/>
      <c r="BU95" s="1010"/>
      <c r="BV95" s="1010"/>
      <c r="BW95" s="1010"/>
      <c r="BX95" s="1010"/>
      <c r="BY95" s="1010"/>
      <c r="BZ95" s="1010"/>
      <c r="CA95" s="1010"/>
      <c r="CB95" s="1010"/>
      <c r="CC95" s="1010"/>
      <c r="CD95" s="1010"/>
      <c r="CE95" s="1010"/>
      <c r="CF95" s="1010"/>
      <c r="CG95" s="1019"/>
      <c r="CH95" s="1020"/>
      <c r="CI95" s="1021"/>
      <c r="CJ95" s="1021"/>
      <c r="CK95" s="1021"/>
      <c r="CL95" s="1022"/>
      <c r="CM95" s="1020"/>
      <c r="CN95" s="1021"/>
      <c r="CO95" s="1021"/>
      <c r="CP95" s="1021"/>
      <c r="CQ95" s="1022"/>
      <c r="CR95" s="1020"/>
      <c r="CS95" s="1021"/>
      <c r="CT95" s="1021"/>
      <c r="CU95" s="1021"/>
      <c r="CV95" s="1022"/>
      <c r="CW95" s="1020"/>
      <c r="CX95" s="1021"/>
      <c r="CY95" s="1021"/>
      <c r="CZ95" s="1021"/>
      <c r="DA95" s="1022"/>
      <c r="DB95" s="1020"/>
      <c r="DC95" s="1021"/>
      <c r="DD95" s="1021"/>
      <c r="DE95" s="1021"/>
      <c r="DF95" s="1022"/>
      <c r="DG95" s="1020"/>
      <c r="DH95" s="1021"/>
      <c r="DI95" s="1021"/>
      <c r="DJ95" s="1021"/>
      <c r="DK95" s="1022"/>
      <c r="DL95" s="1020"/>
      <c r="DM95" s="1021"/>
      <c r="DN95" s="1021"/>
      <c r="DO95" s="1021"/>
      <c r="DP95" s="1022"/>
      <c r="DQ95" s="1020"/>
      <c r="DR95" s="1021"/>
      <c r="DS95" s="1021"/>
      <c r="DT95" s="1021"/>
      <c r="DU95" s="1022"/>
      <c r="DV95" s="1009"/>
      <c r="DW95" s="1010"/>
      <c r="DX95" s="1010"/>
      <c r="DY95" s="1010"/>
      <c r="DZ95" s="1011"/>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1009"/>
      <c r="BT96" s="1010"/>
      <c r="BU96" s="1010"/>
      <c r="BV96" s="1010"/>
      <c r="BW96" s="1010"/>
      <c r="BX96" s="1010"/>
      <c r="BY96" s="1010"/>
      <c r="BZ96" s="1010"/>
      <c r="CA96" s="1010"/>
      <c r="CB96" s="1010"/>
      <c r="CC96" s="1010"/>
      <c r="CD96" s="1010"/>
      <c r="CE96" s="1010"/>
      <c r="CF96" s="1010"/>
      <c r="CG96" s="1019"/>
      <c r="CH96" s="1020"/>
      <c r="CI96" s="1021"/>
      <c r="CJ96" s="1021"/>
      <c r="CK96" s="1021"/>
      <c r="CL96" s="1022"/>
      <c r="CM96" s="1020"/>
      <c r="CN96" s="1021"/>
      <c r="CO96" s="1021"/>
      <c r="CP96" s="1021"/>
      <c r="CQ96" s="1022"/>
      <c r="CR96" s="1020"/>
      <c r="CS96" s="1021"/>
      <c r="CT96" s="1021"/>
      <c r="CU96" s="1021"/>
      <c r="CV96" s="1022"/>
      <c r="CW96" s="1020"/>
      <c r="CX96" s="1021"/>
      <c r="CY96" s="1021"/>
      <c r="CZ96" s="1021"/>
      <c r="DA96" s="1022"/>
      <c r="DB96" s="1020"/>
      <c r="DC96" s="1021"/>
      <c r="DD96" s="1021"/>
      <c r="DE96" s="1021"/>
      <c r="DF96" s="1022"/>
      <c r="DG96" s="1020"/>
      <c r="DH96" s="1021"/>
      <c r="DI96" s="1021"/>
      <c r="DJ96" s="1021"/>
      <c r="DK96" s="1022"/>
      <c r="DL96" s="1020"/>
      <c r="DM96" s="1021"/>
      <c r="DN96" s="1021"/>
      <c r="DO96" s="1021"/>
      <c r="DP96" s="1022"/>
      <c r="DQ96" s="1020"/>
      <c r="DR96" s="1021"/>
      <c r="DS96" s="1021"/>
      <c r="DT96" s="1021"/>
      <c r="DU96" s="1022"/>
      <c r="DV96" s="1009"/>
      <c r="DW96" s="1010"/>
      <c r="DX96" s="1010"/>
      <c r="DY96" s="1010"/>
      <c r="DZ96" s="1011"/>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1009"/>
      <c r="BT97" s="1010"/>
      <c r="BU97" s="1010"/>
      <c r="BV97" s="1010"/>
      <c r="BW97" s="1010"/>
      <c r="BX97" s="1010"/>
      <c r="BY97" s="1010"/>
      <c r="BZ97" s="1010"/>
      <c r="CA97" s="1010"/>
      <c r="CB97" s="1010"/>
      <c r="CC97" s="1010"/>
      <c r="CD97" s="1010"/>
      <c r="CE97" s="1010"/>
      <c r="CF97" s="1010"/>
      <c r="CG97" s="1019"/>
      <c r="CH97" s="1020"/>
      <c r="CI97" s="1021"/>
      <c r="CJ97" s="1021"/>
      <c r="CK97" s="1021"/>
      <c r="CL97" s="1022"/>
      <c r="CM97" s="1020"/>
      <c r="CN97" s="1021"/>
      <c r="CO97" s="1021"/>
      <c r="CP97" s="1021"/>
      <c r="CQ97" s="1022"/>
      <c r="CR97" s="1020"/>
      <c r="CS97" s="1021"/>
      <c r="CT97" s="1021"/>
      <c r="CU97" s="1021"/>
      <c r="CV97" s="1022"/>
      <c r="CW97" s="1020"/>
      <c r="CX97" s="1021"/>
      <c r="CY97" s="1021"/>
      <c r="CZ97" s="1021"/>
      <c r="DA97" s="1022"/>
      <c r="DB97" s="1020"/>
      <c r="DC97" s="1021"/>
      <c r="DD97" s="1021"/>
      <c r="DE97" s="1021"/>
      <c r="DF97" s="1022"/>
      <c r="DG97" s="1020"/>
      <c r="DH97" s="1021"/>
      <c r="DI97" s="1021"/>
      <c r="DJ97" s="1021"/>
      <c r="DK97" s="1022"/>
      <c r="DL97" s="1020"/>
      <c r="DM97" s="1021"/>
      <c r="DN97" s="1021"/>
      <c r="DO97" s="1021"/>
      <c r="DP97" s="1022"/>
      <c r="DQ97" s="1020"/>
      <c r="DR97" s="1021"/>
      <c r="DS97" s="1021"/>
      <c r="DT97" s="1021"/>
      <c r="DU97" s="1022"/>
      <c r="DV97" s="1009"/>
      <c r="DW97" s="1010"/>
      <c r="DX97" s="1010"/>
      <c r="DY97" s="1010"/>
      <c r="DZ97" s="1011"/>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1009"/>
      <c r="BT98" s="1010"/>
      <c r="BU98" s="1010"/>
      <c r="BV98" s="1010"/>
      <c r="BW98" s="1010"/>
      <c r="BX98" s="1010"/>
      <c r="BY98" s="1010"/>
      <c r="BZ98" s="1010"/>
      <c r="CA98" s="1010"/>
      <c r="CB98" s="1010"/>
      <c r="CC98" s="1010"/>
      <c r="CD98" s="1010"/>
      <c r="CE98" s="1010"/>
      <c r="CF98" s="1010"/>
      <c r="CG98" s="1019"/>
      <c r="CH98" s="1020"/>
      <c r="CI98" s="1021"/>
      <c r="CJ98" s="1021"/>
      <c r="CK98" s="1021"/>
      <c r="CL98" s="1022"/>
      <c r="CM98" s="1020"/>
      <c r="CN98" s="1021"/>
      <c r="CO98" s="1021"/>
      <c r="CP98" s="1021"/>
      <c r="CQ98" s="1022"/>
      <c r="CR98" s="1020"/>
      <c r="CS98" s="1021"/>
      <c r="CT98" s="1021"/>
      <c r="CU98" s="1021"/>
      <c r="CV98" s="1022"/>
      <c r="CW98" s="1020"/>
      <c r="CX98" s="1021"/>
      <c r="CY98" s="1021"/>
      <c r="CZ98" s="1021"/>
      <c r="DA98" s="1022"/>
      <c r="DB98" s="1020"/>
      <c r="DC98" s="1021"/>
      <c r="DD98" s="1021"/>
      <c r="DE98" s="1021"/>
      <c r="DF98" s="1022"/>
      <c r="DG98" s="1020"/>
      <c r="DH98" s="1021"/>
      <c r="DI98" s="1021"/>
      <c r="DJ98" s="1021"/>
      <c r="DK98" s="1022"/>
      <c r="DL98" s="1020"/>
      <c r="DM98" s="1021"/>
      <c r="DN98" s="1021"/>
      <c r="DO98" s="1021"/>
      <c r="DP98" s="1022"/>
      <c r="DQ98" s="1020"/>
      <c r="DR98" s="1021"/>
      <c r="DS98" s="1021"/>
      <c r="DT98" s="1021"/>
      <c r="DU98" s="1022"/>
      <c r="DV98" s="1009"/>
      <c r="DW98" s="1010"/>
      <c r="DX98" s="1010"/>
      <c r="DY98" s="1010"/>
      <c r="DZ98" s="1011"/>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1009"/>
      <c r="BT99" s="1010"/>
      <c r="BU99" s="1010"/>
      <c r="BV99" s="1010"/>
      <c r="BW99" s="1010"/>
      <c r="BX99" s="1010"/>
      <c r="BY99" s="1010"/>
      <c r="BZ99" s="1010"/>
      <c r="CA99" s="1010"/>
      <c r="CB99" s="1010"/>
      <c r="CC99" s="1010"/>
      <c r="CD99" s="1010"/>
      <c r="CE99" s="1010"/>
      <c r="CF99" s="1010"/>
      <c r="CG99" s="1019"/>
      <c r="CH99" s="1020"/>
      <c r="CI99" s="1021"/>
      <c r="CJ99" s="1021"/>
      <c r="CK99" s="1021"/>
      <c r="CL99" s="1022"/>
      <c r="CM99" s="1020"/>
      <c r="CN99" s="1021"/>
      <c r="CO99" s="1021"/>
      <c r="CP99" s="1021"/>
      <c r="CQ99" s="1022"/>
      <c r="CR99" s="1020"/>
      <c r="CS99" s="1021"/>
      <c r="CT99" s="1021"/>
      <c r="CU99" s="1021"/>
      <c r="CV99" s="1022"/>
      <c r="CW99" s="1020"/>
      <c r="CX99" s="1021"/>
      <c r="CY99" s="1021"/>
      <c r="CZ99" s="1021"/>
      <c r="DA99" s="1022"/>
      <c r="DB99" s="1020"/>
      <c r="DC99" s="1021"/>
      <c r="DD99" s="1021"/>
      <c r="DE99" s="1021"/>
      <c r="DF99" s="1022"/>
      <c r="DG99" s="1020"/>
      <c r="DH99" s="1021"/>
      <c r="DI99" s="1021"/>
      <c r="DJ99" s="1021"/>
      <c r="DK99" s="1022"/>
      <c r="DL99" s="1020"/>
      <c r="DM99" s="1021"/>
      <c r="DN99" s="1021"/>
      <c r="DO99" s="1021"/>
      <c r="DP99" s="1022"/>
      <c r="DQ99" s="1020"/>
      <c r="DR99" s="1021"/>
      <c r="DS99" s="1021"/>
      <c r="DT99" s="1021"/>
      <c r="DU99" s="1022"/>
      <c r="DV99" s="1009"/>
      <c r="DW99" s="1010"/>
      <c r="DX99" s="1010"/>
      <c r="DY99" s="1010"/>
      <c r="DZ99" s="1011"/>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1009"/>
      <c r="BT100" s="1010"/>
      <c r="BU100" s="1010"/>
      <c r="BV100" s="1010"/>
      <c r="BW100" s="1010"/>
      <c r="BX100" s="1010"/>
      <c r="BY100" s="1010"/>
      <c r="BZ100" s="1010"/>
      <c r="CA100" s="1010"/>
      <c r="CB100" s="1010"/>
      <c r="CC100" s="1010"/>
      <c r="CD100" s="1010"/>
      <c r="CE100" s="1010"/>
      <c r="CF100" s="1010"/>
      <c r="CG100" s="1019"/>
      <c r="CH100" s="1020"/>
      <c r="CI100" s="1021"/>
      <c r="CJ100" s="1021"/>
      <c r="CK100" s="1021"/>
      <c r="CL100" s="1022"/>
      <c r="CM100" s="1020"/>
      <c r="CN100" s="1021"/>
      <c r="CO100" s="1021"/>
      <c r="CP100" s="1021"/>
      <c r="CQ100" s="1022"/>
      <c r="CR100" s="1020"/>
      <c r="CS100" s="1021"/>
      <c r="CT100" s="1021"/>
      <c r="CU100" s="1021"/>
      <c r="CV100" s="1022"/>
      <c r="CW100" s="1020"/>
      <c r="CX100" s="1021"/>
      <c r="CY100" s="1021"/>
      <c r="CZ100" s="1021"/>
      <c r="DA100" s="1022"/>
      <c r="DB100" s="1020"/>
      <c r="DC100" s="1021"/>
      <c r="DD100" s="1021"/>
      <c r="DE100" s="1021"/>
      <c r="DF100" s="1022"/>
      <c r="DG100" s="1020"/>
      <c r="DH100" s="1021"/>
      <c r="DI100" s="1021"/>
      <c r="DJ100" s="1021"/>
      <c r="DK100" s="1022"/>
      <c r="DL100" s="1020"/>
      <c r="DM100" s="1021"/>
      <c r="DN100" s="1021"/>
      <c r="DO100" s="1021"/>
      <c r="DP100" s="1022"/>
      <c r="DQ100" s="1020"/>
      <c r="DR100" s="1021"/>
      <c r="DS100" s="1021"/>
      <c r="DT100" s="1021"/>
      <c r="DU100" s="1022"/>
      <c r="DV100" s="1009"/>
      <c r="DW100" s="1010"/>
      <c r="DX100" s="1010"/>
      <c r="DY100" s="1010"/>
      <c r="DZ100" s="1011"/>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1009"/>
      <c r="BT101" s="1010"/>
      <c r="BU101" s="1010"/>
      <c r="BV101" s="1010"/>
      <c r="BW101" s="1010"/>
      <c r="BX101" s="1010"/>
      <c r="BY101" s="1010"/>
      <c r="BZ101" s="1010"/>
      <c r="CA101" s="1010"/>
      <c r="CB101" s="1010"/>
      <c r="CC101" s="1010"/>
      <c r="CD101" s="1010"/>
      <c r="CE101" s="1010"/>
      <c r="CF101" s="1010"/>
      <c r="CG101" s="1019"/>
      <c r="CH101" s="1020"/>
      <c r="CI101" s="1021"/>
      <c r="CJ101" s="1021"/>
      <c r="CK101" s="1021"/>
      <c r="CL101" s="1022"/>
      <c r="CM101" s="1020"/>
      <c r="CN101" s="1021"/>
      <c r="CO101" s="1021"/>
      <c r="CP101" s="1021"/>
      <c r="CQ101" s="1022"/>
      <c r="CR101" s="1020"/>
      <c r="CS101" s="1021"/>
      <c r="CT101" s="1021"/>
      <c r="CU101" s="1021"/>
      <c r="CV101" s="1022"/>
      <c r="CW101" s="1020"/>
      <c r="CX101" s="1021"/>
      <c r="CY101" s="1021"/>
      <c r="CZ101" s="1021"/>
      <c r="DA101" s="1022"/>
      <c r="DB101" s="1020"/>
      <c r="DC101" s="1021"/>
      <c r="DD101" s="1021"/>
      <c r="DE101" s="1021"/>
      <c r="DF101" s="1022"/>
      <c r="DG101" s="1020"/>
      <c r="DH101" s="1021"/>
      <c r="DI101" s="1021"/>
      <c r="DJ101" s="1021"/>
      <c r="DK101" s="1022"/>
      <c r="DL101" s="1020"/>
      <c r="DM101" s="1021"/>
      <c r="DN101" s="1021"/>
      <c r="DO101" s="1021"/>
      <c r="DP101" s="1022"/>
      <c r="DQ101" s="1020"/>
      <c r="DR101" s="1021"/>
      <c r="DS101" s="1021"/>
      <c r="DT101" s="1021"/>
      <c r="DU101" s="1022"/>
      <c r="DV101" s="1009"/>
      <c r="DW101" s="1010"/>
      <c r="DX101" s="1010"/>
      <c r="DY101" s="1010"/>
      <c r="DZ101" s="1011"/>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393</v>
      </c>
      <c r="BR102" s="1001" t="s">
        <v>421</v>
      </c>
      <c r="BS102" s="1002"/>
      <c r="BT102" s="1002"/>
      <c r="BU102" s="1002"/>
      <c r="BV102" s="1002"/>
      <c r="BW102" s="1002"/>
      <c r="BX102" s="1002"/>
      <c r="BY102" s="1002"/>
      <c r="BZ102" s="1002"/>
      <c r="CA102" s="1002"/>
      <c r="CB102" s="1002"/>
      <c r="CC102" s="1002"/>
      <c r="CD102" s="1002"/>
      <c r="CE102" s="1002"/>
      <c r="CF102" s="1002"/>
      <c r="CG102" s="1012"/>
      <c r="CH102" s="1013"/>
      <c r="CI102" s="1014"/>
      <c r="CJ102" s="1014"/>
      <c r="CK102" s="1014"/>
      <c r="CL102" s="1015"/>
      <c r="CM102" s="1013"/>
      <c r="CN102" s="1014"/>
      <c r="CO102" s="1014"/>
      <c r="CP102" s="1014"/>
      <c r="CQ102" s="1015"/>
      <c r="CR102" s="1016"/>
      <c r="CS102" s="1017"/>
      <c r="CT102" s="1017"/>
      <c r="CU102" s="1017"/>
      <c r="CV102" s="1018"/>
      <c r="CW102" s="1016"/>
      <c r="CX102" s="1017"/>
      <c r="CY102" s="1017"/>
      <c r="CZ102" s="1017"/>
      <c r="DA102" s="1018"/>
      <c r="DB102" s="1016"/>
      <c r="DC102" s="1017"/>
      <c r="DD102" s="1017"/>
      <c r="DE102" s="1017"/>
      <c r="DF102" s="1018"/>
      <c r="DG102" s="1016"/>
      <c r="DH102" s="1017"/>
      <c r="DI102" s="1017"/>
      <c r="DJ102" s="1017"/>
      <c r="DK102" s="1018"/>
      <c r="DL102" s="1016"/>
      <c r="DM102" s="1017"/>
      <c r="DN102" s="1017"/>
      <c r="DO102" s="1017"/>
      <c r="DP102" s="1018"/>
      <c r="DQ102" s="1016"/>
      <c r="DR102" s="1017"/>
      <c r="DS102" s="1017"/>
      <c r="DT102" s="1017"/>
      <c r="DU102" s="1018"/>
      <c r="DV102" s="1001"/>
      <c r="DW102" s="1002"/>
      <c r="DX102" s="1002"/>
      <c r="DY102" s="1002"/>
      <c r="DZ102" s="1003"/>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1004" t="s">
        <v>422</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1005" t="s">
        <v>423</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424</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425</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1006" t="s">
        <v>426</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427</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26" customFormat="1" ht="26.25" customHeight="1" x14ac:dyDescent="0.15">
      <c r="A109" s="959" t="s">
        <v>428</v>
      </c>
      <c r="B109" s="960"/>
      <c r="C109" s="960"/>
      <c r="D109" s="960"/>
      <c r="E109" s="960"/>
      <c r="F109" s="960"/>
      <c r="G109" s="960"/>
      <c r="H109" s="960"/>
      <c r="I109" s="960"/>
      <c r="J109" s="960"/>
      <c r="K109" s="960"/>
      <c r="L109" s="960"/>
      <c r="M109" s="960"/>
      <c r="N109" s="960"/>
      <c r="O109" s="960"/>
      <c r="P109" s="960"/>
      <c r="Q109" s="960"/>
      <c r="R109" s="960"/>
      <c r="S109" s="960"/>
      <c r="T109" s="960"/>
      <c r="U109" s="960"/>
      <c r="V109" s="960"/>
      <c r="W109" s="960"/>
      <c r="X109" s="960"/>
      <c r="Y109" s="960"/>
      <c r="Z109" s="961"/>
      <c r="AA109" s="962" t="s">
        <v>429</v>
      </c>
      <c r="AB109" s="960"/>
      <c r="AC109" s="960"/>
      <c r="AD109" s="960"/>
      <c r="AE109" s="961"/>
      <c r="AF109" s="962" t="s">
        <v>430</v>
      </c>
      <c r="AG109" s="960"/>
      <c r="AH109" s="960"/>
      <c r="AI109" s="960"/>
      <c r="AJ109" s="961"/>
      <c r="AK109" s="962" t="s">
        <v>307</v>
      </c>
      <c r="AL109" s="960"/>
      <c r="AM109" s="960"/>
      <c r="AN109" s="960"/>
      <c r="AO109" s="961"/>
      <c r="AP109" s="962" t="s">
        <v>431</v>
      </c>
      <c r="AQ109" s="960"/>
      <c r="AR109" s="960"/>
      <c r="AS109" s="960"/>
      <c r="AT109" s="993"/>
      <c r="AU109" s="959" t="s">
        <v>428</v>
      </c>
      <c r="AV109" s="960"/>
      <c r="AW109" s="960"/>
      <c r="AX109" s="960"/>
      <c r="AY109" s="960"/>
      <c r="AZ109" s="960"/>
      <c r="BA109" s="960"/>
      <c r="BB109" s="960"/>
      <c r="BC109" s="960"/>
      <c r="BD109" s="960"/>
      <c r="BE109" s="960"/>
      <c r="BF109" s="960"/>
      <c r="BG109" s="960"/>
      <c r="BH109" s="960"/>
      <c r="BI109" s="960"/>
      <c r="BJ109" s="960"/>
      <c r="BK109" s="960"/>
      <c r="BL109" s="960"/>
      <c r="BM109" s="960"/>
      <c r="BN109" s="960"/>
      <c r="BO109" s="960"/>
      <c r="BP109" s="961"/>
      <c r="BQ109" s="962" t="s">
        <v>429</v>
      </c>
      <c r="BR109" s="960"/>
      <c r="BS109" s="960"/>
      <c r="BT109" s="960"/>
      <c r="BU109" s="961"/>
      <c r="BV109" s="962" t="s">
        <v>430</v>
      </c>
      <c r="BW109" s="960"/>
      <c r="BX109" s="960"/>
      <c r="BY109" s="960"/>
      <c r="BZ109" s="961"/>
      <c r="CA109" s="962" t="s">
        <v>307</v>
      </c>
      <c r="CB109" s="960"/>
      <c r="CC109" s="960"/>
      <c r="CD109" s="960"/>
      <c r="CE109" s="961"/>
      <c r="CF109" s="1000" t="s">
        <v>431</v>
      </c>
      <c r="CG109" s="1000"/>
      <c r="CH109" s="1000"/>
      <c r="CI109" s="1000"/>
      <c r="CJ109" s="1000"/>
      <c r="CK109" s="962" t="s">
        <v>432</v>
      </c>
      <c r="CL109" s="960"/>
      <c r="CM109" s="960"/>
      <c r="CN109" s="960"/>
      <c r="CO109" s="960"/>
      <c r="CP109" s="960"/>
      <c r="CQ109" s="960"/>
      <c r="CR109" s="960"/>
      <c r="CS109" s="960"/>
      <c r="CT109" s="960"/>
      <c r="CU109" s="960"/>
      <c r="CV109" s="960"/>
      <c r="CW109" s="960"/>
      <c r="CX109" s="960"/>
      <c r="CY109" s="960"/>
      <c r="CZ109" s="960"/>
      <c r="DA109" s="960"/>
      <c r="DB109" s="960"/>
      <c r="DC109" s="960"/>
      <c r="DD109" s="960"/>
      <c r="DE109" s="960"/>
      <c r="DF109" s="961"/>
      <c r="DG109" s="962" t="s">
        <v>429</v>
      </c>
      <c r="DH109" s="960"/>
      <c r="DI109" s="960"/>
      <c r="DJ109" s="960"/>
      <c r="DK109" s="961"/>
      <c r="DL109" s="962" t="s">
        <v>430</v>
      </c>
      <c r="DM109" s="960"/>
      <c r="DN109" s="960"/>
      <c r="DO109" s="960"/>
      <c r="DP109" s="961"/>
      <c r="DQ109" s="962" t="s">
        <v>307</v>
      </c>
      <c r="DR109" s="960"/>
      <c r="DS109" s="960"/>
      <c r="DT109" s="960"/>
      <c r="DU109" s="961"/>
      <c r="DV109" s="962" t="s">
        <v>431</v>
      </c>
      <c r="DW109" s="960"/>
      <c r="DX109" s="960"/>
      <c r="DY109" s="960"/>
      <c r="DZ109" s="993"/>
    </row>
    <row r="110" spans="1:131" s="226" customFormat="1" ht="26.25" customHeight="1" x14ac:dyDescent="0.15">
      <c r="A110" s="871" t="s">
        <v>433</v>
      </c>
      <c r="B110" s="872"/>
      <c r="C110" s="872"/>
      <c r="D110" s="872"/>
      <c r="E110" s="872"/>
      <c r="F110" s="872"/>
      <c r="G110" s="872"/>
      <c r="H110" s="872"/>
      <c r="I110" s="872"/>
      <c r="J110" s="872"/>
      <c r="K110" s="872"/>
      <c r="L110" s="872"/>
      <c r="M110" s="872"/>
      <c r="N110" s="872"/>
      <c r="O110" s="872"/>
      <c r="P110" s="872"/>
      <c r="Q110" s="872"/>
      <c r="R110" s="872"/>
      <c r="S110" s="872"/>
      <c r="T110" s="872"/>
      <c r="U110" s="872"/>
      <c r="V110" s="872"/>
      <c r="W110" s="872"/>
      <c r="X110" s="872"/>
      <c r="Y110" s="872"/>
      <c r="Z110" s="873"/>
      <c r="AA110" s="952">
        <v>649799</v>
      </c>
      <c r="AB110" s="953"/>
      <c r="AC110" s="953"/>
      <c r="AD110" s="953"/>
      <c r="AE110" s="954"/>
      <c r="AF110" s="955">
        <v>802303</v>
      </c>
      <c r="AG110" s="953"/>
      <c r="AH110" s="953"/>
      <c r="AI110" s="953"/>
      <c r="AJ110" s="954"/>
      <c r="AK110" s="955">
        <v>918149</v>
      </c>
      <c r="AL110" s="953"/>
      <c r="AM110" s="953"/>
      <c r="AN110" s="953"/>
      <c r="AO110" s="954"/>
      <c r="AP110" s="956">
        <v>10.5</v>
      </c>
      <c r="AQ110" s="957"/>
      <c r="AR110" s="957"/>
      <c r="AS110" s="957"/>
      <c r="AT110" s="958"/>
      <c r="AU110" s="994" t="s">
        <v>73</v>
      </c>
      <c r="AV110" s="995"/>
      <c r="AW110" s="995"/>
      <c r="AX110" s="995"/>
      <c r="AY110" s="995"/>
      <c r="AZ110" s="924" t="s">
        <v>434</v>
      </c>
      <c r="BA110" s="872"/>
      <c r="BB110" s="872"/>
      <c r="BC110" s="872"/>
      <c r="BD110" s="872"/>
      <c r="BE110" s="872"/>
      <c r="BF110" s="872"/>
      <c r="BG110" s="872"/>
      <c r="BH110" s="872"/>
      <c r="BI110" s="872"/>
      <c r="BJ110" s="872"/>
      <c r="BK110" s="872"/>
      <c r="BL110" s="872"/>
      <c r="BM110" s="872"/>
      <c r="BN110" s="872"/>
      <c r="BO110" s="872"/>
      <c r="BP110" s="873"/>
      <c r="BQ110" s="925">
        <v>10253936</v>
      </c>
      <c r="BR110" s="906"/>
      <c r="BS110" s="906"/>
      <c r="BT110" s="906"/>
      <c r="BU110" s="906"/>
      <c r="BV110" s="906">
        <v>10533501</v>
      </c>
      <c r="BW110" s="906"/>
      <c r="BX110" s="906"/>
      <c r="BY110" s="906"/>
      <c r="BZ110" s="906"/>
      <c r="CA110" s="906">
        <v>10773792</v>
      </c>
      <c r="CB110" s="906"/>
      <c r="CC110" s="906"/>
      <c r="CD110" s="906"/>
      <c r="CE110" s="906"/>
      <c r="CF110" s="930">
        <v>123.1</v>
      </c>
      <c r="CG110" s="931"/>
      <c r="CH110" s="931"/>
      <c r="CI110" s="931"/>
      <c r="CJ110" s="931"/>
      <c r="CK110" s="990" t="s">
        <v>435</v>
      </c>
      <c r="CL110" s="883"/>
      <c r="CM110" s="924" t="s">
        <v>436</v>
      </c>
      <c r="CN110" s="872"/>
      <c r="CO110" s="872"/>
      <c r="CP110" s="872"/>
      <c r="CQ110" s="872"/>
      <c r="CR110" s="872"/>
      <c r="CS110" s="872"/>
      <c r="CT110" s="872"/>
      <c r="CU110" s="872"/>
      <c r="CV110" s="872"/>
      <c r="CW110" s="872"/>
      <c r="CX110" s="872"/>
      <c r="CY110" s="872"/>
      <c r="CZ110" s="872"/>
      <c r="DA110" s="872"/>
      <c r="DB110" s="872"/>
      <c r="DC110" s="872"/>
      <c r="DD110" s="872"/>
      <c r="DE110" s="872"/>
      <c r="DF110" s="873"/>
      <c r="DG110" s="925" t="s">
        <v>235</v>
      </c>
      <c r="DH110" s="906"/>
      <c r="DI110" s="906"/>
      <c r="DJ110" s="906"/>
      <c r="DK110" s="906"/>
      <c r="DL110" s="906" t="s">
        <v>235</v>
      </c>
      <c r="DM110" s="906"/>
      <c r="DN110" s="906"/>
      <c r="DO110" s="906"/>
      <c r="DP110" s="906"/>
      <c r="DQ110" s="906" t="s">
        <v>235</v>
      </c>
      <c r="DR110" s="906"/>
      <c r="DS110" s="906"/>
      <c r="DT110" s="906"/>
      <c r="DU110" s="906"/>
      <c r="DV110" s="907" t="s">
        <v>235</v>
      </c>
      <c r="DW110" s="907"/>
      <c r="DX110" s="907"/>
      <c r="DY110" s="907"/>
      <c r="DZ110" s="908"/>
    </row>
    <row r="111" spans="1:131" s="226" customFormat="1" ht="26.25" customHeight="1" x14ac:dyDescent="0.15">
      <c r="A111" s="838" t="s">
        <v>437</v>
      </c>
      <c r="B111" s="839"/>
      <c r="C111" s="839"/>
      <c r="D111" s="839"/>
      <c r="E111" s="839"/>
      <c r="F111" s="839"/>
      <c r="G111" s="839"/>
      <c r="H111" s="839"/>
      <c r="I111" s="839"/>
      <c r="J111" s="839"/>
      <c r="K111" s="839"/>
      <c r="L111" s="839"/>
      <c r="M111" s="839"/>
      <c r="N111" s="839"/>
      <c r="O111" s="839"/>
      <c r="P111" s="839"/>
      <c r="Q111" s="839"/>
      <c r="R111" s="839"/>
      <c r="S111" s="839"/>
      <c r="T111" s="839"/>
      <c r="U111" s="839"/>
      <c r="V111" s="839"/>
      <c r="W111" s="839"/>
      <c r="X111" s="839"/>
      <c r="Y111" s="839"/>
      <c r="Z111" s="989"/>
      <c r="AA111" s="982" t="s">
        <v>235</v>
      </c>
      <c r="AB111" s="983"/>
      <c r="AC111" s="983"/>
      <c r="AD111" s="983"/>
      <c r="AE111" s="984"/>
      <c r="AF111" s="985" t="s">
        <v>235</v>
      </c>
      <c r="AG111" s="983"/>
      <c r="AH111" s="983"/>
      <c r="AI111" s="983"/>
      <c r="AJ111" s="984"/>
      <c r="AK111" s="985" t="s">
        <v>235</v>
      </c>
      <c r="AL111" s="983"/>
      <c r="AM111" s="983"/>
      <c r="AN111" s="983"/>
      <c r="AO111" s="984"/>
      <c r="AP111" s="986" t="s">
        <v>235</v>
      </c>
      <c r="AQ111" s="987"/>
      <c r="AR111" s="987"/>
      <c r="AS111" s="987"/>
      <c r="AT111" s="988"/>
      <c r="AU111" s="996"/>
      <c r="AV111" s="997"/>
      <c r="AW111" s="997"/>
      <c r="AX111" s="997"/>
      <c r="AY111" s="997"/>
      <c r="AZ111" s="879" t="s">
        <v>438</v>
      </c>
      <c r="BA111" s="816"/>
      <c r="BB111" s="816"/>
      <c r="BC111" s="816"/>
      <c r="BD111" s="816"/>
      <c r="BE111" s="816"/>
      <c r="BF111" s="816"/>
      <c r="BG111" s="816"/>
      <c r="BH111" s="816"/>
      <c r="BI111" s="816"/>
      <c r="BJ111" s="816"/>
      <c r="BK111" s="816"/>
      <c r="BL111" s="816"/>
      <c r="BM111" s="816"/>
      <c r="BN111" s="816"/>
      <c r="BO111" s="816"/>
      <c r="BP111" s="817"/>
      <c r="BQ111" s="880" t="s">
        <v>235</v>
      </c>
      <c r="BR111" s="881"/>
      <c r="BS111" s="881"/>
      <c r="BT111" s="881"/>
      <c r="BU111" s="881"/>
      <c r="BV111" s="881" t="s">
        <v>235</v>
      </c>
      <c r="BW111" s="881"/>
      <c r="BX111" s="881"/>
      <c r="BY111" s="881"/>
      <c r="BZ111" s="881"/>
      <c r="CA111" s="881" t="s">
        <v>235</v>
      </c>
      <c r="CB111" s="881"/>
      <c r="CC111" s="881"/>
      <c r="CD111" s="881"/>
      <c r="CE111" s="881"/>
      <c r="CF111" s="939" t="s">
        <v>235</v>
      </c>
      <c r="CG111" s="940"/>
      <c r="CH111" s="940"/>
      <c r="CI111" s="940"/>
      <c r="CJ111" s="940"/>
      <c r="CK111" s="991"/>
      <c r="CL111" s="885"/>
      <c r="CM111" s="879" t="s">
        <v>439</v>
      </c>
      <c r="CN111" s="816"/>
      <c r="CO111" s="816"/>
      <c r="CP111" s="816"/>
      <c r="CQ111" s="816"/>
      <c r="CR111" s="816"/>
      <c r="CS111" s="816"/>
      <c r="CT111" s="816"/>
      <c r="CU111" s="816"/>
      <c r="CV111" s="816"/>
      <c r="CW111" s="816"/>
      <c r="CX111" s="816"/>
      <c r="CY111" s="816"/>
      <c r="CZ111" s="816"/>
      <c r="DA111" s="816"/>
      <c r="DB111" s="816"/>
      <c r="DC111" s="816"/>
      <c r="DD111" s="816"/>
      <c r="DE111" s="816"/>
      <c r="DF111" s="817"/>
      <c r="DG111" s="880" t="s">
        <v>235</v>
      </c>
      <c r="DH111" s="881"/>
      <c r="DI111" s="881"/>
      <c r="DJ111" s="881"/>
      <c r="DK111" s="881"/>
      <c r="DL111" s="881" t="s">
        <v>235</v>
      </c>
      <c r="DM111" s="881"/>
      <c r="DN111" s="881"/>
      <c r="DO111" s="881"/>
      <c r="DP111" s="881"/>
      <c r="DQ111" s="881" t="s">
        <v>235</v>
      </c>
      <c r="DR111" s="881"/>
      <c r="DS111" s="881"/>
      <c r="DT111" s="881"/>
      <c r="DU111" s="881"/>
      <c r="DV111" s="858" t="s">
        <v>235</v>
      </c>
      <c r="DW111" s="858"/>
      <c r="DX111" s="858"/>
      <c r="DY111" s="858"/>
      <c r="DZ111" s="859"/>
    </row>
    <row r="112" spans="1:131" s="226" customFormat="1" ht="26.25" customHeight="1" x14ac:dyDescent="0.15">
      <c r="A112" s="976" t="s">
        <v>440</v>
      </c>
      <c r="B112" s="977"/>
      <c r="C112" s="816" t="s">
        <v>441</v>
      </c>
      <c r="D112" s="816"/>
      <c r="E112" s="816"/>
      <c r="F112" s="816"/>
      <c r="G112" s="816"/>
      <c r="H112" s="816"/>
      <c r="I112" s="816"/>
      <c r="J112" s="816"/>
      <c r="K112" s="816"/>
      <c r="L112" s="816"/>
      <c r="M112" s="816"/>
      <c r="N112" s="816"/>
      <c r="O112" s="816"/>
      <c r="P112" s="816"/>
      <c r="Q112" s="816"/>
      <c r="R112" s="816"/>
      <c r="S112" s="816"/>
      <c r="T112" s="816"/>
      <c r="U112" s="816"/>
      <c r="V112" s="816"/>
      <c r="W112" s="816"/>
      <c r="X112" s="816"/>
      <c r="Y112" s="816"/>
      <c r="Z112" s="817"/>
      <c r="AA112" s="843" t="s">
        <v>235</v>
      </c>
      <c r="AB112" s="844"/>
      <c r="AC112" s="844"/>
      <c r="AD112" s="844"/>
      <c r="AE112" s="845"/>
      <c r="AF112" s="846" t="s">
        <v>235</v>
      </c>
      <c r="AG112" s="844"/>
      <c r="AH112" s="844"/>
      <c r="AI112" s="844"/>
      <c r="AJ112" s="845"/>
      <c r="AK112" s="846" t="s">
        <v>235</v>
      </c>
      <c r="AL112" s="844"/>
      <c r="AM112" s="844"/>
      <c r="AN112" s="844"/>
      <c r="AO112" s="845"/>
      <c r="AP112" s="888" t="s">
        <v>235</v>
      </c>
      <c r="AQ112" s="889"/>
      <c r="AR112" s="889"/>
      <c r="AS112" s="889"/>
      <c r="AT112" s="890"/>
      <c r="AU112" s="996"/>
      <c r="AV112" s="997"/>
      <c r="AW112" s="997"/>
      <c r="AX112" s="997"/>
      <c r="AY112" s="997"/>
      <c r="AZ112" s="879" t="s">
        <v>442</v>
      </c>
      <c r="BA112" s="816"/>
      <c r="BB112" s="816"/>
      <c r="BC112" s="816"/>
      <c r="BD112" s="816"/>
      <c r="BE112" s="816"/>
      <c r="BF112" s="816"/>
      <c r="BG112" s="816"/>
      <c r="BH112" s="816"/>
      <c r="BI112" s="816"/>
      <c r="BJ112" s="816"/>
      <c r="BK112" s="816"/>
      <c r="BL112" s="816"/>
      <c r="BM112" s="816"/>
      <c r="BN112" s="816"/>
      <c r="BO112" s="816"/>
      <c r="BP112" s="817"/>
      <c r="BQ112" s="880">
        <v>8254090</v>
      </c>
      <c r="BR112" s="881"/>
      <c r="BS112" s="881"/>
      <c r="BT112" s="881"/>
      <c r="BU112" s="881"/>
      <c r="BV112" s="881">
        <v>8352842</v>
      </c>
      <c r="BW112" s="881"/>
      <c r="BX112" s="881"/>
      <c r="BY112" s="881"/>
      <c r="BZ112" s="881"/>
      <c r="CA112" s="881">
        <v>8222617</v>
      </c>
      <c r="CB112" s="881"/>
      <c r="CC112" s="881"/>
      <c r="CD112" s="881"/>
      <c r="CE112" s="881"/>
      <c r="CF112" s="939">
        <v>93.9</v>
      </c>
      <c r="CG112" s="940"/>
      <c r="CH112" s="940"/>
      <c r="CI112" s="940"/>
      <c r="CJ112" s="940"/>
      <c r="CK112" s="991"/>
      <c r="CL112" s="885"/>
      <c r="CM112" s="879" t="s">
        <v>443</v>
      </c>
      <c r="CN112" s="816"/>
      <c r="CO112" s="816"/>
      <c r="CP112" s="816"/>
      <c r="CQ112" s="816"/>
      <c r="CR112" s="816"/>
      <c r="CS112" s="816"/>
      <c r="CT112" s="816"/>
      <c r="CU112" s="816"/>
      <c r="CV112" s="816"/>
      <c r="CW112" s="816"/>
      <c r="CX112" s="816"/>
      <c r="CY112" s="816"/>
      <c r="CZ112" s="816"/>
      <c r="DA112" s="816"/>
      <c r="DB112" s="816"/>
      <c r="DC112" s="816"/>
      <c r="DD112" s="816"/>
      <c r="DE112" s="816"/>
      <c r="DF112" s="817"/>
      <c r="DG112" s="880" t="s">
        <v>235</v>
      </c>
      <c r="DH112" s="881"/>
      <c r="DI112" s="881"/>
      <c r="DJ112" s="881"/>
      <c r="DK112" s="881"/>
      <c r="DL112" s="881" t="s">
        <v>235</v>
      </c>
      <c r="DM112" s="881"/>
      <c r="DN112" s="881"/>
      <c r="DO112" s="881"/>
      <c r="DP112" s="881"/>
      <c r="DQ112" s="881" t="s">
        <v>235</v>
      </c>
      <c r="DR112" s="881"/>
      <c r="DS112" s="881"/>
      <c r="DT112" s="881"/>
      <c r="DU112" s="881"/>
      <c r="DV112" s="858" t="s">
        <v>235</v>
      </c>
      <c r="DW112" s="858"/>
      <c r="DX112" s="858"/>
      <c r="DY112" s="858"/>
      <c r="DZ112" s="859"/>
    </row>
    <row r="113" spans="1:130" s="226" customFormat="1" ht="26.25" customHeight="1" x14ac:dyDescent="0.15">
      <c r="A113" s="978"/>
      <c r="B113" s="979"/>
      <c r="C113" s="816" t="s">
        <v>444</v>
      </c>
      <c r="D113" s="816"/>
      <c r="E113" s="816"/>
      <c r="F113" s="816"/>
      <c r="G113" s="816"/>
      <c r="H113" s="816"/>
      <c r="I113" s="816"/>
      <c r="J113" s="816"/>
      <c r="K113" s="816"/>
      <c r="L113" s="816"/>
      <c r="M113" s="816"/>
      <c r="N113" s="816"/>
      <c r="O113" s="816"/>
      <c r="P113" s="816"/>
      <c r="Q113" s="816"/>
      <c r="R113" s="816"/>
      <c r="S113" s="816"/>
      <c r="T113" s="816"/>
      <c r="U113" s="816"/>
      <c r="V113" s="816"/>
      <c r="W113" s="816"/>
      <c r="X113" s="816"/>
      <c r="Y113" s="816"/>
      <c r="Z113" s="817"/>
      <c r="AA113" s="982">
        <v>485618</v>
      </c>
      <c r="AB113" s="983"/>
      <c r="AC113" s="983"/>
      <c r="AD113" s="983"/>
      <c r="AE113" s="984"/>
      <c r="AF113" s="985">
        <v>492924</v>
      </c>
      <c r="AG113" s="983"/>
      <c r="AH113" s="983"/>
      <c r="AI113" s="983"/>
      <c r="AJ113" s="984"/>
      <c r="AK113" s="985">
        <v>444709</v>
      </c>
      <c r="AL113" s="983"/>
      <c r="AM113" s="983"/>
      <c r="AN113" s="983"/>
      <c r="AO113" s="984"/>
      <c r="AP113" s="986">
        <v>5.0999999999999996</v>
      </c>
      <c r="AQ113" s="987"/>
      <c r="AR113" s="987"/>
      <c r="AS113" s="987"/>
      <c r="AT113" s="988"/>
      <c r="AU113" s="996"/>
      <c r="AV113" s="997"/>
      <c r="AW113" s="997"/>
      <c r="AX113" s="997"/>
      <c r="AY113" s="997"/>
      <c r="AZ113" s="879" t="s">
        <v>445</v>
      </c>
      <c r="BA113" s="816"/>
      <c r="BB113" s="816"/>
      <c r="BC113" s="816"/>
      <c r="BD113" s="816"/>
      <c r="BE113" s="816"/>
      <c r="BF113" s="816"/>
      <c r="BG113" s="816"/>
      <c r="BH113" s="816"/>
      <c r="BI113" s="816"/>
      <c r="BJ113" s="816"/>
      <c r="BK113" s="816"/>
      <c r="BL113" s="816"/>
      <c r="BM113" s="816"/>
      <c r="BN113" s="816"/>
      <c r="BO113" s="816"/>
      <c r="BP113" s="817"/>
      <c r="BQ113" s="880">
        <v>36673</v>
      </c>
      <c r="BR113" s="881"/>
      <c r="BS113" s="881"/>
      <c r="BT113" s="881"/>
      <c r="BU113" s="881"/>
      <c r="BV113" s="881">
        <v>28515</v>
      </c>
      <c r="BW113" s="881"/>
      <c r="BX113" s="881"/>
      <c r="BY113" s="881"/>
      <c r="BZ113" s="881"/>
      <c r="CA113" s="881">
        <v>20334</v>
      </c>
      <c r="CB113" s="881"/>
      <c r="CC113" s="881"/>
      <c r="CD113" s="881"/>
      <c r="CE113" s="881"/>
      <c r="CF113" s="939">
        <v>0.2</v>
      </c>
      <c r="CG113" s="940"/>
      <c r="CH113" s="940"/>
      <c r="CI113" s="940"/>
      <c r="CJ113" s="940"/>
      <c r="CK113" s="991"/>
      <c r="CL113" s="885"/>
      <c r="CM113" s="879" t="s">
        <v>446</v>
      </c>
      <c r="CN113" s="816"/>
      <c r="CO113" s="816"/>
      <c r="CP113" s="816"/>
      <c r="CQ113" s="816"/>
      <c r="CR113" s="816"/>
      <c r="CS113" s="816"/>
      <c r="CT113" s="816"/>
      <c r="CU113" s="816"/>
      <c r="CV113" s="816"/>
      <c r="CW113" s="816"/>
      <c r="CX113" s="816"/>
      <c r="CY113" s="816"/>
      <c r="CZ113" s="816"/>
      <c r="DA113" s="816"/>
      <c r="DB113" s="816"/>
      <c r="DC113" s="816"/>
      <c r="DD113" s="816"/>
      <c r="DE113" s="816"/>
      <c r="DF113" s="817"/>
      <c r="DG113" s="843" t="s">
        <v>235</v>
      </c>
      <c r="DH113" s="844"/>
      <c r="DI113" s="844"/>
      <c r="DJ113" s="844"/>
      <c r="DK113" s="845"/>
      <c r="DL113" s="846" t="s">
        <v>235</v>
      </c>
      <c r="DM113" s="844"/>
      <c r="DN113" s="844"/>
      <c r="DO113" s="844"/>
      <c r="DP113" s="845"/>
      <c r="DQ113" s="846" t="s">
        <v>235</v>
      </c>
      <c r="DR113" s="844"/>
      <c r="DS113" s="844"/>
      <c r="DT113" s="844"/>
      <c r="DU113" s="845"/>
      <c r="DV113" s="888" t="s">
        <v>235</v>
      </c>
      <c r="DW113" s="889"/>
      <c r="DX113" s="889"/>
      <c r="DY113" s="889"/>
      <c r="DZ113" s="890"/>
    </row>
    <row r="114" spans="1:130" s="226" customFormat="1" ht="26.25" customHeight="1" x14ac:dyDescent="0.15">
      <c r="A114" s="978"/>
      <c r="B114" s="979"/>
      <c r="C114" s="816" t="s">
        <v>447</v>
      </c>
      <c r="D114" s="816"/>
      <c r="E114" s="816"/>
      <c r="F114" s="816"/>
      <c r="G114" s="816"/>
      <c r="H114" s="816"/>
      <c r="I114" s="816"/>
      <c r="J114" s="816"/>
      <c r="K114" s="816"/>
      <c r="L114" s="816"/>
      <c r="M114" s="816"/>
      <c r="N114" s="816"/>
      <c r="O114" s="816"/>
      <c r="P114" s="816"/>
      <c r="Q114" s="816"/>
      <c r="R114" s="816"/>
      <c r="S114" s="816"/>
      <c r="T114" s="816"/>
      <c r="U114" s="816"/>
      <c r="V114" s="816"/>
      <c r="W114" s="816"/>
      <c r="X114" s="816"/>
      <c r="Y114" s="816"/>
      <c r="Z114" s="817"/>
      <c r="AA114" s="843">
        <v>5747</v>
      </c>
      <c r="AB114" s="844"/>
      <c r="AC114" s="844"/>
      <c r="AD114" s="844"/>
      <c r="AE114" s="845"/>
      <c r="AF114" s="846">
        <v>5747</v>
      </c>
      <c r="AG114" s="844"/>
      <c r="AH114" s="844"/>
      <c r="AI114" s="844"/>
      <c r="AJ114" s="845"/>
      <c r="AK114" s="846">
        <v>5747</v>
      </c>
      <c r="AL114" s="844"/>
      <c r="AM114" s="844"/>
      <c r="AN114" s="844"/>
      <c r="AO114" s="845"/>
      <c r="AP114" s="888">
        <v>0.1</v>
      </c>
      <c r="AQ114" s="889"/>
      <c r="AR114" s="889"/>
      <c r="AS114" s="889"/>
      <c r="AT114" s="890"/>
      <c r="AU114" s="996"/>
      <c r="AV114" s="997"/>
      <c r="AW114" s="997"/>
      <c r="AX114" s="997"/>
      <c r="AY114" s="997"/>
      <c r="AZ114" s="879" t="s">
        <v>448</v>
      </c>
      <c r="BA114" s="816"/>
      <c r="BB114" s="816"/>
      <c r="BC114" s="816"/>
      <c r="BD114" s="816"/>
      <c r="BE114" s="816"/>
      <c r="BF114" s="816"/>
      <c r="BG114" s="816"/>
      <c r="BH114" s="816"/>
      <c r="BI114" s="816"/>
      <c r="BJ114" s="816"/>
      <c r="BK114" s="816"/>
      <c r="BL114" s="816"/>
      <c r="BM114" s="816"/>
      <c r="BN114" s="816"/>
      <c r="BO114" s="816"/>
      <c r="BP114" s="817"/>
      <c r="BQ114" s="880">
        <v>572712</v>
      </c>
      <c r="BR114" s="881"/>
      <c r="BS114" s="881"/>
      <c r="BT114" s="881"/>
      <c r="BU114" s="881"/>
      <c r="BV114" s="881">
        <v>169003</v>
      </c>
      <c r="BW114" s="881"/>
      <c r="BX114" s="881"/>
      <c r="BY114" s="881"/>
      <c r="BZ114" s="881"/>
      <c r="CA114" s="881" t="s">
        <v>235</v>
      </c>
      <c r="CB114" s="881"/>
      <c r="CC114" s="881"/>
      <c r="CD114" s="881"/>
      <c r="CE114" s="881"/>
      <c r="CF114" s="939" t="s">
        <v>235</v>
      </c>
      <c r="CG114" s="940"/>
      <c r="CH114" s="940"/>
      <c r="CI114" s="940"/>
      <c r="CJ114" s="940"/>
      <c r="CK114" s="991"/>
      <c r="CL114" s="885"/>
      <c r="CM114" s="879" t="s">
        <v>449</v>
      </c>
      <c r="CN114" s="816"/>
      <c r="CO114" s="816"/>
      <c r="CP114" s="816"/>
      <c r="CQ114" s="816"/>
      <c r="CR114" s="816"/>
      <c r="CS114" s="816"/>
      <c r="CT114" s="816"/>
      <c r="CU114" s="816"/>
      <c r="CV114" s="816"/>
      <c r="CW114" s="816"/>
      <c r="CX114" s="816"/>
      <c r="CY114" s="816"/>
      <c r="CZ114" s="816"/>
      <c r="DA114" s="816"/>
      <c r="DB114" s="816"/>
      <c r="DC114" s="816"/>
      <c r="DD114" s="816"/>
      <c r="DE114" s="816"/>
      <c r="DF114" s="817"/>
      <c r="DG114" s="843" t="s">
        <v>235</v>
      </c>
      <c r="DH114" s="844"/>
      <c r="DI114" s="844"/>
      <c r="DJ114" s="844"/>
      <c r="DK114" s="845"/>
      <c r="DL114" s="846" t="s">
        <v>235</v>
      </c>
      <c r="DM114" s="844"/>
      <c r="DN114" s="844"/>
      <c r="DO114" s="844"/>
      <c r="DP114" s="845"/>
      <c r="DQ114" s="846" t="s">
        <v>235</v>
      </c>
      <c r="DR114" s="844"/>
      <c r="DS114" s="844"/>
      <c r="DT114" s="844"/>
      <c r="DU114" s="845"/>
      <c r="DV114" s="888" t="s">
        <v>235</v>
      </c>
      <c r="DW114" s="889"/>
      <c r="DX114" s="889"/>
      <c r="DY114" s="889"/>
      <c r="DZ114" s="890"/>
    </row>
    <row r="115" spans="1:130" s="226" customFormat="1" ht="26.25" customHeight="1" x14ac:dyDescent="0.15">
      <c r="A115" s="978"/>
      <c r="B115" s="979"/>
      <c r="C115" s="816" t="s">
        <v>450</v>
      </c>
      <c r="D115" s="816"/>
      <c r="E115" s="816"/>
      <c r="F115" s="816"/>
      <c r="G115" s="816"/>
      <c r="H115" s="816"/>
      <c r="I115" s="816"/>
      <c r="J115" s="816"/>
      <c r="K115" s="816"/>
      <c r="L115" s="816"/>
      <c r="M115" s="816"/>
      <c r="N115" s="816"/>
      <c r="O115" s="816"/>
      <c r="P115" s="816"/>
      <c r="Q115" s="816"/>
      <c r="R115" s="816"/>
      <c r="S115" s="816"/>
      <c r="T115" s="816"/>
      <c r="U115" s="816"/>
      <c r="V115" s="816"/>
      <c r="W115" s="816"/>
      <c r="X115" s="816"/>
      <c r="Y115" s="816"/>
      <c r="Z115" s="817"/>
      <c r="AA115" s="982" t="s">
        <v>235</v>
      </c>
      <c r="AB115" s="983"/>
      <c r="AC115" s="983"/>
      <c r="AD115" s="983"/>
      <c r="AE115" s="984"/>
      <c r="AF115" s="985" t="s">
        <v>235</v>
      </c>
      <c r="AG115" s="983"/>
      <c r="AH115" s="983"/>
      <c r="AI115" s="983"/>
      <c r="AJ115" s="984"/>
      <c r="AK115" s="985" t="s">
        <v>235</v>
      </c>
      <c r="AL115" s="983"/>
      <c r="AM115" s="983"/>
      <c r="AN115" s="983"/>
      <c r="AO115" s="984"/>
      <c r="AP115" s="986" t="s">
        <v>235</v>
      </c>
      <c r="AQ115" s="987"/>
      <c r="AR115" s="987"/>
      <c r="AS115" s="987"/>
      <c r="AT115" s="988"/>
      <c r="AU115" s="996"/>
      <c r="AV115" s="997"/>
      <c r="AW115" s="997"/>
      <c r="AX115" s="997"/>
      <c r="AY115" s="997"/>
      <c r="AZ115" s="879" t="s">
        <v>451</v>
      </c>
      <c r="BA115" s="816"/>
      <c r="BB115" s="816"/>
      <c r="BC115" s="816"/>
      <c r="BD115" s="816"/>
      <c r="BE115" s="816"/>
      <c r="BF115" s="816"/>
      <c r="BG115" s="816"/>
      <c r="BH115" s="816"/>
      <c r="BI115" s="816"/>
      <c r="BJ115" s="816"/>
      <c r="BK115" s="816"/>
      <c r="BL115" s="816"/>
      <c r="BM115" s="816"/>
      <c r="BN115" s="816"/>
      <c r="BO115" s="816"/>
      <c r="BP115" s="817"/>
      <c r="BQ115" s="880" t="s">
        <v>235</v>
      </c>
      <c r="BR115" s="881"/>
      <c r="BS115" s="881"/>
      <c r="BT115" s="881"/>
      <c r="BU115" s="881"/>
      <c r="BV115" s="881" t="s">
        <v>235</v>
      </c>
      <c r="BW115" s="881"/>
      <c r="BX115" s="881"/>
      <c r="BY115" s="881"/>
      <c r="BZ115" s="881"/>
      <c r="CA115" s="881" t="s">
        <v>235</v>
      </c>
      <c r="CB115" s="881"/>
      <c r="CC115" s="881"/>
      <c r="CD115" s="881"/>
      <c r="CE115" s="881"/>
      <c r="CF115" s="939" t="s">
        <v>235</v>
      </c>
      <c r="CG115" s="940"/>
      <c r="CH115" s="940"/>
      <c r="CI115" s="940"/>
      <c r="CJ115" s="940"/>
      <c r="CK115" s="991"/>
      <c r="CL115" s="885"/>
      <c r="CM115" s="879" t="s">
        <v>452</v>
      </c>
      <c r="CN115" s="816"/>
      <c r="CO115" s="816"/>
      <c r="CP115" s="816"/>
      <c r="CQ115" s="816"/>
      <c r="CR115" s="816"/>
      <c r="CS115" s="816"/>
      <c r="CT115" s="816"/>
      <c r="CU115" s="816"/>
      <c r="CV115" s="816"/>
      <c r="CW115" s="816"/>
      <c r="CX115" s="816"/>
      <c r="CY115" s="816"/>
      <c r="CZ115" s="816"/>
      <c r="DA115" s="816"/>
      <c r="DB115" s="816"/>
      <c r="DC115" s="816"/>
      <c r="DD115" s="816"/>
      <c r="DE115" s="816"/>
      <c r="DF115" s="817"/>
      <c r="DG115" s="843" t="s">
        <v>235</v>
      </c>
      <c r="DH115" s="844"/>
      <c r="DI115" s="844"/>
      <c r="DJ115" s="844"/>
      <c r="DK115" s="845"/>
      <c r="DL115" s="846" t="s">
        <v>235</v>
      </c>
      <c r="DM115" s="844"/>
      <c r="DN115" s="844"/>
      <c r="DO115" s="844"/>
      <c r="DP115" s="845"/>
      <c r="DQ115" s="846" t="s">
        <v>235</v>
      </c>
      <c r="DR115" s="844"/>
      <c r="DS115" s="844"/>
      <c r="DT115" s="844"/>
      <c r="DU115" s="845"/>
      <c r="DV115" s="888" t="s">
        <v>235</v>
      </c>
      <c r="DW115" s="889"/>
      <c r="DX115" s="889"/>
      <c r="DY115" s="889"/>
      <c r="DZ115" s="890"/>
    </row>
    <row r="116" spans="1:130" s="226" customFormat="1" ht="26.25" customHeight="1" x14ac:dyDescent="0.15">
      <c r="A116" s="980"/>
      <c r="B116" s="981"/>
      <c r="C116" s="903" t="s">
        <v>453</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843" t="s">
        <v>235</v>
      </c>
      <c r="AB116" s="844"/>
      <c r="AC116" s="844"/>
      <c r="AD116" s="844"/>
      <c r="AE116" s="845"/>
      <c r="AF116" s="846" t="s">
        <v>235</v>
      </c>
      <c r="AG116" s="844"/>
      <c r="AH116" s="844"/>
      <c r="AI116" s="844"/>
      <c r="AJ116" s="845"/>
      <c r="AK116" s="846" t="s">
        <v>235</v>
      </c>
      <c r="AL116" s="844"/>
      <c r="AM116" s="844"/>
      <c r="AN116" s="844"/>
      <c r="AO116" s="845"/>
      <c r="AP116" s="888" t="s">
        <v>235</v>
      </c>
      <c r="AQ116" s="889"/>
      <c r="AR116" s="889"/>
      <c r="AS116" s="889"/>
      <c r="AT116" s="890"/>
      <c r="AU116" s="996"/>
      <c r="AV116" s="997"/>
      <c r="AW116" s="997"/>
      <c r="AX116" s="997"/>
      <c r="AY116" s="997"/>
      <c r="AZ116" s="973" t="s">
        <v>454</v>
      </c>
      <c r="BA116" s="974"/>
      <c r="BB116" s="974"/>
      <c r="BC116" s="974"/>
      <c r="BD116" s="974"/>
      <c r="BE116" s="974"/>
      <c r="BF116" s="974"/>
      <c r="BG116" s="974"/>
      <c r="BH116" s="974"/>
      <c r="BI116" s="974"/>
      <c r="BJ116" s="974"/>
      <c r="BK116" s="974"/>
      <c r="BL116" s="974"/>
      <c r="BM116" s="974"/>
      <c r="BN116" s="974"/>
      <c r="BO116" s="974"/>
      <c r="BP116" s="975"/>
      <c r="BQ116" s="880" t="s">
        <v>235</v>
      </c>
      <c r="BR116" s="881"/>
      <c r="BS116" s="881"/>
      <c r="BT116" s="881"/>
      <c r="BU116" s="881"/>
      <c r="BV116" s="881" t="s">
        <v>235</v>
      </c>
      <c r="BW116" s="881"/>
      <c r="BX116" s="881"/>
      <c r="BY116" s="881"/>
      <c r="BZ116" s="881"/>
      <c r="CA116" s="881" t="s">
        <v>235</v>
      </c>
      <c r="CB116" s="881"/>
      <c r="CC116" s="881"/>
      <c r="CD116" s="881"/>
      <c r="CE116" s="881"/>
      <c r="CF116" s="939" t="s">
        <v>235</v>
      </c>
      <c r="CG116" s="940"/>
      <c r="CH116" s="940"/>
      <c r="CI116" s="940"/>
      <c r="CJ116" s="940"/>
      <c r="CK116" s="991"/>
      <c r="CL116" s="885"/>
      <c r="CM116" s="879" t="s">
        <v>455</v>
      </c>
      <c r="CN116" s="816"/>
      <c r="CO116" s="816"/>
      <c r="CP116" s="816"/>
      <c r="CQ116" s="816"/>
      <c r="CR116" s="816"/>
      <c r="CS116" s="816"/>
      <c r="CT116" s="816"/>
      <c r="CU116" s="816"/>
      <c r="CV116" s="816"/>
      <c r="CW116" s="816"/>
      <c r="CX116" s="816"/>
      <c r="CY116" s="816"/>
      <c r="CZ116" s="816"/>
      <c r="DA116" s="816"/>
      <c r="DB116" s="816"/>
      <c r="DC116" s="816"/>
      <c r="DD116" s="816"/>
      <c r="DE116" s="816"/>
      <c r="DF116" s="817"/>
      <c r="DG116" s="843" t="s">
        <v>235</v>
      </c>
      <c r="DH116" s="844"/>
      <c r="DI116" s="844"/>
      <c r="DJ116" s="844"/>
      <c r="DK116" s="845"/>
      <c r="DL116" s="846" t="s">
        <v>235</v>
      </c>
      <c r="DM116" s="844"/>
      <c r="DN116" s="844"/>
      <c r="DO116" s="844"/>
      <c r="DP116" s="845"/>
      <c r="DQ116" s="846" t="s">
        <v>235</v>
      </c>
      <c r="DR116" s="844"/>
      <c r="DS116" s="844"/>
      <c r="DT116" s="844"/>
      <c r="DU116" s="845"/>
      <c r="DV116" s="888" t="s">
        <v>235</v>
      </c>
      <c r="DW116" s="889"/>
      <c r="DX116" s="889"/>
      <c r="DY116" s="889"/>
      <c r="DZ116" s="890"/>
    </row>
    <row r="117" spans="1:130" s="226" customFormat="1" ht="26.25" customHeight="1" x14ac:dyDescent="0.15">
      <c r="A117" s="959" t="s">
        <v>186</v>
      </c>
      <c r="B117" s="960"/>
      <c r="C117" s="960"/>
      <c r="D117" s="960"/>
      <c r="E117" s="960"/>
      <c r="F117" s="960"/>
      <c r="G117" s="960"/>
      <c r="H117" s="960"/>
      <c r="I117" s="960"/>
      <c r="J117" s="960"/>
      <c r="K117" s="960"/>
      <c r="L117" s="960"/>
      <c r="M117" s="960"/>
      <c r="N117" s="960"/>
      <c r="O117" s="960"/>
      <c r="P117" s="960"/>
      <c r="Q117" s="960"/>
      <c r="R117" s="960"/>
      <c r="S117" s="960"/>
      <c r="T117" s="960"/>
      <c r="U117" s="960"/>
      <c r="V117" s="960"/>
      <c r="W117" s="960"/>
      <c r="X117" s="960"/>
      <c r="Y117" s="941" t="s">
        <v>456</v>
      </c>
      <c r="Z117" s="961"/>
      <c r="AA117" s="966">
        <v>1141164</v>
      </c>
      <c r="AB117" s="967"/>
      <c r="AC117" s="967"/>
      <c r="AD117" s="967"/>
      <c r="AE117" s="968"/>
      <c r="AF117" s="969">
        <v>1300974</v>
      </c>
      <c r="AG117" s="967"/>
      <c r="AH117" s="967"/>
      <c r="AI117" s="967"/>
      <c r="AJ117" s="968"/>
      <c r="AK117" s="969">
        <v>1368605</v>
      </c>
      <c r="AL117" s="967"/>
      <c r="AM117" s="967"/>
      <c r="AN117" s="967"/>
      <c r="AO117" s="968"/>
      <c r="AP117" s="970"/>
      <c r="AQ117" s="971"/>
      <c r="AR117" s="971"/>
      <c r="AS117" s="971"/>
      <c r="AT117" s="972"/>
      <c r="AU117" s="996"/>
      <c r="AV117" s="997"/>
      <c r="AW117" s="997"/>
      <c r="AX117" s="997"/>
      <c r="AY117" s="997"/>
      <c r="AZ117" s="927" t="s">
        <v>457</v>
      </c>
      <c r="BA117" s="928"/>
      <c r="BB117" s="928"/>
      <c r="BC117" s="928"/>
      <c r="BD117" s="928"/>
      <c r="BE117" s="928"/>
      <c r="BF117" s="928"/>
      <c r="BG117" s="928"/>
      <c r="BH117" s="928"/>
      <c r="BI117" s="928"/>
      <c r="BJ117" s="928"/>
      <c r="BK117" s="928"/>
      <c r="BL117" s="928"/>
      <c r="BM117" s="928"/>
      <c r="BN117" s="928"/>
      <c r="BO117" s="928"/>
      <c r="BP117" s="929"/>
      <c r="BQ117" s="880" t="s">
        <v>235</v>
      </c>
      <c r="BR117" s="881"/>
      <c r="BS117" s="881"/>
      <c r="BT117" s="881"/>
      <c r="BU117" s="881"/>
      <c r="BV117" s="881" t="s">
        <v>235</v>
      </c>
      <c r="BW117" s="881"/>
      <c r="BX117" s="881"/>
      <c r="BY117" s="881"/>
      <c r="BZ117" s="881"/>
      <c r="CA117" s="881" t="s">
        <v>235</v>
      </c>
      <c r="CB117" s="881"/>
      <c r="CC117" s="881"/>
      <c r="CD117" s="881"/>
      <c r="CE117" s="881"/>
      <c r="CF117" s="939" t="s">
        <v>235</v>
      </c>
      <c r="CG117" s="940"/>
      <c r="CH117" s="940"/>
      <c r="CI117" s="940"/>
      <c r="CJ117" s="940"/>
      <c r="CK117" s="991"/>
      <c r="CL117" s="885"/>
      <c r="CM117" s="879" t="s">
        <v>458</v>
      </c>
      <c r="CN117" s="816"/>
      <c r="CO117" s="816"/>
      <c r="CP117" s="816"/>
      <c r="CQ117" s="816"/>
      <c r="CR117" s="816"/>
      <c r="CS117" s="816"/>
      <c r="CT117" s="816"/>
      <c r="CU117" s="816"/>
      <c r="CV117" s="816"/>
      <c r="CW117" s="816"/>
      <c r="CX117" s="816"/>
      <c r="CY117" s="816"/>
      <c r="CZ117" s="816"/>
      <c r="DA117" s="816"/>
      <c r="DB117" s="816"/>
      <c r="DC117" s="816"/>
      <c r="DD117" s="816"/>
      <c r="DE117" s="816"/>
      <c r="DF117" s="817"/>
      <c r="DG117" s="843" t="s">
        <v>235</v>
      </c>
      <c r="DH117" s="844"/>
      <c r="DI117" s="844"/>
      <c r="DJ117" s="844"/>
      <c r="DK117" s="845"/>
      <c r="DL117" s="846" t="s">
        <v>235</v>
      </c>
      <c r="DM117" s="844"/>
      <c r="DN117" s="844"/>
      <c r="DO117" s="844"/>
      <c r="DP117" s="845"/>
      <c r="DQ117" s="846" t="s">
        <v>235</v>
      </c>
      <c r="DR117" s="844"/>
      <c r="DS117" s="844"/>
      <c r="DT117" s="844"/>
      <c r="DU117" s="845"/>
      <c r="DV117" s="888" t="s">
        <v>235</v>
      </c>
      <c r="DW117" s="889"/>
      <c r="DX117" s="889"/>
      <c r="DY117" s="889"/>
      <c r="DZ117" s="890"/>
    </row>
    <row r="118" spans="1:130" s="226" customFormat="1" ht="26.25" customHeight="1" x14ac:dyDescent="0.15">
      <c r="A118" s="959" t="s">
        <v>432</v>
      </c>
      <c r="B118" s="960"/>
      <c r="C118" s="960"/>
      <c r="D118" s="960"/>
      <c r="E118" s="960"/>
      <c r="F118" s="960"/>
      <c r="G118" s="960"/>
      <c r="H118" s="960"/>
      <c r="I118" s="960"/>
      <c r="J118" s="960"/>
      <c r="K118" s="960"/>
      <c r="L118" s="960"/>
      <c r="M118" s="960"/>
      <c r="N118" s="960"/>
      <c r="O118" s="960"/>
      <c r="P118" s="960"/>
      <c r="Q118" s="960"/>
      <c r="R118" s="960"/>
      <c r="S118" s="960"/>
      <c r="T118" s="960"/>
      <c r="U118" s="960"/>
      <c r="V118" s="960"/>
      <c r="W118" s="960"/>
      <c r="X118" s="960"/>
      <c r="Y118" s="960"/>
      <c r="Z118" s="961"/>
      <c r="AA118" s="962" t="s">
        <v>429</v>
      </c>
      <c r="AB118" s="960"/>
      <c r="AC118" s="960"/>
      <c r="AD118" s="960"/>
      <c r="AE118" s="961"/>
      <c r="AF118" s="962" t="s">
        <v>430</v>
      </c>
      <c r="AG118" s="960"/>
      <c r="AH118" s="960"/>
      <c r="AI118" s="960"/>
      <c r="AJ118" s="961"/>
      <c r="AK118" s="962" t="s">
        <v>307</v>
      </c>
      <c r="AL118" s="960"/>
      <c r="AM118" s="960"/>
      <c r="AN118" s="960"/>
      <c r="AO118" s="961"/>
      <c r="AP118" s="963" t="s">
        <v>431</v>
      </c>
      <c r="AQ118" s="964"/>
      <c r="AR118" s="964"/>
      <c r="AS118" s="964"/>
      <c r="AT118" s="965"/>
      <c r="AU118" s="996"/>
      <c r="AV118" s="997"/>
      <c r="AW118" s="997"/>
      <c r="AX118" s="997"/>
      <c r="AY118" s="997"/>
      <c r="AZ118" s="902" t="s">
        <v>459</v>
      </c>
      <c r="BA118" s="903"/>
      <c r="BB118" s="903"/>
      <c r="BC118" s="903"/>
      <c r="BD118" s="903"/>
      <c r="BE118" s="903"/>
      <c r="BF118" s="903"/>
      <c r="BG118" s="903"/>
      <c r="BH118" s="903"/>
      <c r="BI118" s="903"/>
      <c r="BJ118" s="903"/>
      <c r="BK118" s="903"/>
      <c r="BL118" s="903"/>
      <c r="BM118" s="903"/>
      <c r="BN118" s="903"/>
      <c r="BO118" s="903"/>
      <c r="BP118" s="904"/>
      <c r="BQ118" s="943" t="s">
        <v>235</v>
      </c>
      <c r="BR118" s="909"/>
      <c r="BS118" s="909"/>
      <c r="BT118" s="909"/>
      <c r="BU118" s="909"/>
      <c r="BV118" s="909" t="s">
        <v>235</v>
      </c>
      <c r="BW118" s="909"/>
      <c r="BX118" s="909"/>
      <c r="BY118" s="909"/>
      <c r="BZ118" s="909"/>
      <c r="CA118" s="909" t="s">
        <v>235</v>
      </c>
      <c r="CB118" s="909"/>
      <c r="CC118" s="909"/>
      <c r="CD118" s="909"/>
      <c r="CE118" s="909"/>
      <c r="CF118" s="939" t="s">
        <v>235</v>
      </c>
      <c r="CG118" s="940"/>
      <c r="CH118" s="940"/>
      <c r="CI118" s="940"/>
      <c r="CJ118" s="940"/>
      <c r="CK118" s="991"/>
      <c r="CL118" s="885"/>
      <c r="CM118" s="879" t="s">
        <v>460</v>
      </c>
      <c r="CN118" s="816"/>
      <c r="CO118" s="816"/>
      <c r="CP118" s="816"/>
      <c r="CQ118" s="816"/>
      <c r="CR118" s="816"/>
      <c r="CS118" s="816"/>
      <c r="CT118" s="816"/>
      <c r="CU118" s="816"/>
      <c r="CV118" s="816"/>
      <c r="CW118" s="816"/>
      <c r="CX118" s="816"/>
      <c r="CY118" s="816"/>
      <c r="CZ118" s="816"/>
      <c r="DA118" s="816"/>
      <c r="DB118" s="816"/>
      <c r="DC118" s="816"/>
      <c r="DD118" s="816"/>
      <c r="DE118" s="816"/>
      <c r="DF118" s="817"/>
      <c r="DG118" s="843" t="s">
        <v>235</v>
      </c>
      <c r="DH118" s="844"/>
      <c r="DI118" s="844"/>
      <c r="DJ118" s="844"/>
      <c r="DK118" s="845"/>
      <c r="DL118" s="846" t="s">
        <v>235</v>
      </c>
      <c r="DM118" s="844"/>
      <c r="DN118" s="844"/>
      <c r="DO118" s="844"/>
      <c r="DP118" s="845"/>
      <c r="DQ118" s="846" t="s">
        <v>235</v>
      </c>
      <c r="DR118" s="844"/>
      <c r="DS118" s="844"/>
      <c r="DT118" s="844"/>
      <c r="DU118" s="845"/>
      <c r="DV118" s="888" t="s">
        <v>235</v>
      </c>
      <c r="DW118" s="889"/>
      <c r="DX118" s="889"/>
      <c r="DY118" s="889"/>
      <c r="DZ118" s="890"/>
    </row>
    <row r="119" spans="1:130" s="226" customFormat="1" ht="26.25" customHeight="1" x14ac:dyDescent="0.15">
      <c r="A119" s="882" t="s">
        <v>435</v>
      </c>
      <c r="B119" s="883"/>
      <c r="C119" s="924" t="s">
        <v>436</v>
      </c>
      <c r="D119" s="872"/>
      <c r="E119" s="872"/>
      <c r="F119" s="872"/>
      <c r="G119" s="872"/>
      <c r="H119" s="872"/>
      <c r="I119" s="872"/>
      <c r="J119" s="872"/>
      <c r="K119" s="872"/>
      <c r="L119" s="872"/>
      <c r="M119" s="872"/>
      <c r="N119" s="872"/>
      <c r="O119" s="872"/>
      <c r="P119" s="872"/>
      <c r="Q119" s="872"/>
      <c r="R119" s="872"/>
      <c r="S119" s="872"/>
      <c r="T119" s="872"/>
      <c r="U119" s="872"/>
      <c r="V119" s="872"/>
      <c r="W119" s="872"/>
      <c r="X119" s="872"/>
      <c r="Y119" s="872"/>
      <c r="Z119" s="873"/>
      <c r="AA119" s="952" t="s">
        <v>235</v>
      </c>
      <c r="AB119" s="953"/>
      <c r="AC119" s="953"/>
      <c r="AD119" s="953"/>
      <c r="AE119" s="954"/>
      <c r="AF119" s="955" t="s">
        <v>235</v>
      </c>
      <c r="AG119" s="953"/>
      <c r="AH119" s="953"/>
      <c r="AI119" s="953"/>
      <c r="AJ119" s="954"/>
      <c r="AK119" s="955" t="s">
        <v>235</v>
      </c>
      <c r="AL119" s="953"/>
      <c r="AM119" s="953"/>
      <c r="AN119" s="953"/>
      <c r="AO119" s="954"/>
      <c r="AP119" s="956" t="s">
        <v>235</v>
      </c>
      <c r="AQ119" s="957"/>
      <c r="AR119" s="957"/>
      <c r="AS119" s="957"/>
      <c r="AT119" s="958"/>
      <c r="AU119" s="998"/>
      <c r="AV119" s="999"/>
      <c r="AW119" s="999"/>
      <c r="AX119" s="999"/>
      <c r="AY119" s="999"/>
      <c r="AZ119" s="247" t="s">
        <v>186</v>
      </c>
      <c r="BA119" s="247"/>
      <c r="BB119" s="247"/>
      <c r="BC119" s="247"/>
      <c r="BD119" s="247"/>
      <c r="BE119" s="247"/>
      <c r="BF119" s="247"/>
      <c r="BG119" s="247"/>
      <c r="BH119" s="247"/>
      <c r="BI119" s="247"/>
      <c r="BJ119" s="247"/>
      <c r="BK119" s="247"/>
      <c r="BL119" s="247"/>
      <c r="BM119" s="247"/>
      <c r="BN119" s="247"/>
      <c r="BO119" s="941" t="s">
        <v>461</v>
      </c>
      <c r="BP119" s="942"/>
      <c r="BQ119" s="943">
        <v>19117411</v>
      </c>
      <c r="BR119" s="909"/>
      <c r="BS119" s="909"/>
      <c r="BT119" s="909"/>
      <c r="BU119" s="909"/>
      <c r="BV119" s="909">
        <v>19083861</v>
      </c>
      <c r="BW119" s="909"/>
      <c r="BX119" s="909"/>
      <c r="BY119" s="909"/>
      <c r="BZ119" s="909"/>
      <c r="CA119" s="909">
        <v>19016743</v>
      </c>
      <c r="CB119" s="909"/>
      <c r="CC119" s="909"/>
      <c r="CD119" s="909"/>
      <c r="CE119" s="909"/>
      <c r="CF119" s="812"/>
      <c r="CG119" s="813"/>
      <c r="CH119" s="813"/>
      <c r="CI119" s="813"/>
      <c r="CJ119" s="898"/>
      <c r="CK119" s="992"/>
      <c r="CL119" s="887"/>
      <c r="CM119" s="902" t="s">
        <v>462</v>
      </c>
      <c r="CN119" s="903"/>
      <c r="CO119" s="903"/>
      <c r="CP119" s="903"/>
      <c r="CQ119" s="903"/>
      <c r="CR119" s="903"/>
      <c r="CS119" s="903"/>
      <c r="CT119" s="903"/>
      <c r="CU119" s="903"/>
      <c r="CV119" s="903"/>
      <c r="CW119" s="903"/>
      <c r="CX119" s="903"/>
      <c r="CY119" s="903"/>
      <c r="CZ119" s="903"/>
      <c r="DA119" s="903"/>
      <c r="DB119" s="903"/>
      <c r="DC119" s="903"/>
      <c r="DD119" s="903"/>
      <c r="DE119" s="903"/>
      <c r="DF119" s="904"/>
      <c r="DG119" s="827" t="s">
        <v>235</v>
      </c>
      <c r="DH119" s="828"/>
      <c r="DI119" s="828"/>
      <c r="DJ119" s="828"/>
      <c r="DK119" s="829"/>
      <c r="DL119" s="830" t="s">
        <v>235</v>
      </c>
      <c r="DM119" s="828"/>
      <c r="DN119" s="828"/>
      <c r="DO119" s="828"/>
      <c r="DP119" s="829"/>
      <c r="DQ119" s="830" t="s">
        <v>235</v>
      </c>
      <c r="DR119" s="828"/>
      <c r="DS119" s="828"/>
      <c r="DT119" s="828"/>
      <c r="DU119" s="829"/>
      <c r="DV119" s="912" t="s">
        <v>235</v>
      </c>
      <c r="DW119" s="913"/>
      <c r="DX119" s="913"/>
      <c r="DY119" s="913"/>
      <c r="DZ119" s="914"/>
    </row>
    <row r="120" spans="1:130" s="226" customFormat="1" ht="26.25" customHeight="1" x14ac:dyDescent="0.15">
      <c r="A120" s="884"/>
      <c r="B120" s="885"/>
      <c r="C120" s="879" t="s">
        <v>439</v>
      </c>
      <c r="D120" s="816"/>
      <c r="E120" s="816"/>
      <c r="F120" s="816"/>
      <c r="G120" s="816"/>
      <c r="H120" s="816"/>
      <c r="I120" s="816"/>
      <c r="J120" s="816"/>
      <c r="K120" s="816"/>
      <c r="L120" s="816"/>
      <c r="M120" s="816"/>
      <c r="N120" s="816"/>
      <c r="O120" s="816"/>
      <c r="P120" s="816"/>
      <c r="Q120" s="816"/>
      <c r="R120" s="816"/>
      <c r="S120" s="816"/>
      <c r="T120" s="816"/>
      <c r="U120" s="816"/>
      <c r="V120" s="816"/>
      <c r="W120" s="816"/>
      <c r="X120" s="816"/>
      <c r="Y120" s="816"/>
      <c r="Z120" s="817"/>
      <c r="AA120" s="843" t="s">
        <v>235</v>
      </c>
      <c r="AB120" s="844"/>
      <c r="AC120" s="844"/>
      <c r="AD120" s="844"/>
      <c r="AE120" s="845"/>
      <c r="AF120" s="846" t="s">
        <v>235</v>
      </c>
      <c r="AG120" s="844"/>
      <c r="AH120" s="844"/>
      <c r="AI120" s="844"/>
      <c r="AJ120" s="845"/>
      <c r="AK120" s="846" t="s">
        <v>235</v>
      </c>
      <c r="AL120" s="844"/>
      <c r="AM120" s="844"/>
      <c r="AN120" s="844"/>
      <c r="AO120" s="845"/>
      <c r="AP120" s="888" t="s">
        <v>235</v>
      </c>
      <c r="AQ120" s="889"/>
      <c r="AR120" s="889"/>
      <c r="AS120" s="889"/>
      <c r="AT120" s="890"/>
      <c r="AU120" s="944" t="s">
        <v>463</v>
      </c>
      <c r="AV120" s="945"/>
      <c r="AW120" s="945"/>
      <c r="AX120" s="945"/>
      <c r="AY120" s="946"/>
      <c r="AZ120" s="924" t="s">
        <v>464</v>
      </c>
      <c r="BA120" s="872"/>
      <c r="BB120" s="872"/>
      <c r="BC120" s="872"/>
      <c r="BD120" s="872"/>
      <c r="BE120" s="872"/>
      <c r="BF120" s="872"/>
      <c r="BG120" s="872"/>
      <c r="BH120" s="872"/>
      <c r="BI120" s="872"/>
      <c r="BJ120" s="872"/>
      <c r="BK120" s="872"/>
      <c r="BL120" s="872"/>
      <c r="BM120" s="872"/>
      <c r="BN120" s="872"/>
      <c r="BO120" s="872"/>
      <c r="BP120" s="873"/>
      <c r="BQ120" s="925">
        <v>5954750</v>
      </c>
      <c r="BR120" s="906"/>
      <c r="BS120" s="906"/>
      <c r="BT120" s="906"/>
      <c r="BU120" s="906"/>
      <c r="BV120" s="906">
        <v>5648990</v>
      </c>
      <c r="BW120" s="906"/>
      <c r="BX120" s="906"/>
      <c r="BY120" s="906"/>
      <c r="BZ120" s="906"/>
      <c r="CA120" s="906">
        <v>6257737</v>
      </c>
      <c r="CB120" s="906"/>
      <c r="CC120" s="906"/>
      <c r="CD120" s="906"/>
      <c r="CE120" s="906"/>
      <c r="CF120" s="930">
        <v>71.5</v>
      </c>
      <c r="CG120" s="931"/>
      <c r="CH120" s="931"/>
      <c r="CI120" s="931"/>
      <c r="CJ120" s="931"/>
      <c r="CK120" s="932" t="s">
        <v>465</v>
      </c>
      <c r="CL120" s="916"/>
      <c r="CM120" s="916"/>
      <c r="CN120" s="916"/>
      <c r="CO120" s="917"/>
      <c r="CP120" s="936" t="s">
        <v>410</v>
      </c>
      <c r="CQ120" s="937"/>
      <c r="CR120" s="937"/>
      <c r="CS120" s="937"/>
      <c r="CT120" s="937"/>
      <c r="CU120" s="937"/>
      <c r="CV120" s="937"/>
      <c r="CW120" s="937"/>
      <c r="CX120" s="937"/>
      <c r="CY120" s="937"/>
      <c r="CZ120" s="937"/>
      <c r="DA120" s="937"/>
      <c r="DB120" s="937"/>
      <c r="DC120" s="937"/>
      <c r="DD120" s="937"/>
      <c r="DE120" s="937"/>
      <c r="DF120" s="938"/>
      <c r="DG120" s="925">
        <v>8206646</v>
      </c>
      <c r="DH120" s="906"/>
      <c r="DI120" s="906"/>
      <c r="DJ120" s="906"/>
      <c r="DK120" s="906"/>
      <c r="DL120" s="906">
        <v>8284180</v>
      </c>
      <c r="DM120" s="906"/>
      <c r="DN120" s="906"/>
      <c r="DO120" s="906"/>
      <c r="DP120" s="906"/>
      <c r="DQ120" s="906">
        <v>8172354</v>
      </c>
      <c r="DR120" s="906"/>
      <c r="DS120" s="906"/>
      <c r="DT120" s="906"/>
      <c r="DU120" s="906"/>
      <c r="DV120" s="907">
        <v>93.4</v>
      </c>
      <c r="DW120" s="907"/>
      <c r="DX120" s="907"/>
      <c r="DY120" s="907"/>
      <c r="DZ120" s="908"/>
    </row>
    <row r="121" spans="1:130" s="226" customFormat="1" ht="26.25" customHeight="1" x14ac:dyDescent="0.15">
      <c r="A121" s="884"/>
      <c r="B121" s="885"/>
      <c r="C121" s="927" t="s">
        <v>466</v>
      </c>
      <c r="D121" s="928"/>
      <c r="E121" s="928"/>
      <c r="F121" s="928"/>
      <c r="G121" s="928"/>
      <c r="H121" s="928"/>
      <c r="I121" s="928"/>
      <c r="J121" s="928"/>
      <c r="K121" s="928"/>
      <c r="L121" s="928"/>
      <c r="M121" s="928"/>
      <c r="N121" s="928"/>
      <c r="O121" s="928"/>
      <c r="P121" s="928"/>
      <c r="Q121" s="928"/>
      <c r="R121" s="928"/>
      <c r="S121" s="928"/>
      <c r="T121" s="928"/>
      <c r="U121" s="928"/>
      <c r="V121" s="928"/>
      <c r="W121" s="928"/>
      <c r="X121" s="928"/>
      <c r="Y121" s="928"/>
      <c r="Z121" s="929"/>
      <c r="AA121" s="843" t="s">
        <v>235</v>
      </c>
      <c r="AB121" s="844"/>
      <c r="AC121" s="844"/>
      <c r="AD121" s="844"/>
      <c r="AE121" s="845"/>
      <c r="AF121" s="846" t="s">
        <v>235</v>
      </c>
      <c r="AG121" s="844"/>
      <c r="AH121" s="844"/>
      <c r="AI121" s="844"/>
      <c r="AJ121" s="845"/>
      <c r="AK121" s="846" t="s">
        <v>235</v>
      </c>
      <c r="AL121" s="844"/>
      <c r="AM121" s="844"/>
      <c r="AN121" s="844"/>
      <c r="AO121" s="845"/>
      <c r="AP121" s="888" t="s">
        <v>235</v>
      </c>
      <c r="AQ121" s="889"/>
      <c r="AR121" s="889"/>
      <c r="AS121" s="889"/>
      <c r="AT121" s="890"/>
      <c r="AU121" s="947"/>
      <c r="AV121" s="948"/>
      <c r="AW121" s="948"/>
      <c r="AX121" s="948"/>
      <c r="AY121" s="949"/>
      <c r="AZ121" s="879" t="s">
        <v>467</v>
      </c>
      <c r="BA121" s="816"/>
      <c r="BB121" s="816"/>
      <c r="BC121" s="816"/>
      <c r="BD121" s="816"/>
      <c r="BE121" s="816"/>
      <c r="BF121" s="816"/>
      <c r="BG121" s="816"/>
      <c r="BH121" s="816"/>
      <c r="BI121" s="816"/>
      <c r="BJ121" s="816"/>
      <c r="BK121" s="816"/>
      <c r="BL121" s="816"/>
      <c r="BM121" s="816"/>
      <c r="BN121" s="816"/>
      <c r="BO121" s="816"/>
      <c r="BP121" s="817"/>
      <c r="BQ121" s="880" t="s">
        <v>235</v>
      </c>
      <c r="BR121" s="881"/>
      <c r="BS121" s="881"/>
      <c r="BT121" s="881"/>
      <c r="BU121" s="881"/>
      <c r="BV121" s="881" t="s">
        <v>235</v>
      </c>
      <c r="BW121" s="881"/>
      <c r="BX121" s="881"/>
      <c r="BY121" s="881"/>
      <c r="BZ121" s="881"/>
      <c r="CA121" s="881" t="s">
        <v>235</v>
      </c>
      <c r="CB121" s="881"/>
      <c r="CC121" s="881"/>
      <c r="CD121" s="881"/>
      <c r="CE121" s="881"/>
      <c r="CF121" s="939" t="s">
        <v>235</v>
      </c>
      <c r="CG121" s="940"/>
      <c r="CH121" s="940"/>
      <c r="CI121" s="940"/>
      <c r="CJ121" s="940"/>
      <c r="CK121" s="933"/>
      <c r="CL121" s="919"/>
      <c r="CM121" s="919"/>
      <c r="CN121" s="919"/>
      <c r="CO121" s="920"/>
      <c r="CP121" s="899" t="s">
        <v>408</v>
      </c>
      <c r="CQ121" s="900"/>
      <c r="CR121" s="900"/>
      <c r="CS121" s="900"/>
      <c r="CT121" s="900"/>
      <c r="CU121" s="900"/>
      <c r="CV121" s="900"/>
      <c r="CW121" s="900"/>
      <c r="CX121" s="900"/>
      <c r="CY121" s="900"/>
      <c r="CZ121" s="900"/>
      <c r="DA121" s="900"/>
      <c r="DB121" s="900"/>
      <c r="DC121" s="900"/>
      <c r="DD121" s="900"/>
      <c r="DE121" s="900"/>
      <c r="DF121" s="901"/>
      <c r="DG121" s="880">
        <v>47444</v>
      </c>
      <c r="DH121" s="881"/>
      <c r="DI121" s="881"/>
      <c r="DJ121" s="881"/>
      <c r="DK121" s="881"/>
      <c r="DL121" s="881">
        <v>68662</v>
      </c>
      <c r="DM121" s="881"/>
      <c r="DN121" s="881"/>
      <c r="DO121" s="881"/>
      <c r="DP121" s="881"/>
      <c r="DQ121" s="881">
        <v>50263</v>
      </c>
      <c r="DR121" s="881"/>
      <c r="DS121" s="881"/>
      <c r="DT121" s="881"/>
      <c r="DU121" s="881"/>
      <c r="DV121" s="858">
        <v>0.6</v>
      </c>
      <c r="DW121" s="858"/>
      <c r="DX121" s="858"/>
      <c r="DY121" s="858"/>
      <c r="DZ121" s="859"/>
    </row>
    <row r="122" spans="1:130" s="226" customFormat="1" ht="26.25" customHeight="1" x14ac:dyDescent="0.15">
      <c r="A122" s="884"/>
      <c r="B122" s="885"/>
      <c r="C122" s="879" t="s">
        <v>449</v>
      </c>
      <c r="D122" s="816"/>
      <c r="E122" s="816"/>
      <c r="F122" s="816"/>
      <c r="G122" s="816"/>
      <c r="H122" s="816"/>
      <c r="I122" s="816"/>
      <c r="J122" s="816"/>
      <c r="K122" s="816"/>
      <c r="L122" s="816"/>
      <c r="M122" s="816"/>
      <c r="N122" s="816"/>
      <c r="O122" s="816"/>
      <c r="P122" s="816"/>
      <c r="Q122" s="816"/>
      <c r="R122" s="816"/>
      <c r="S122" s="816"/>
      <c r="T122" s="816"/>
      <c r="U122" s="816"/>
      <c r="V122" s="816"/>
      <c r="W122" s="816"/>
      <c r="X122" s="816"/>
      <c r="Y122" s="816"/>
      <c r="Z122" s="817"/>
      <c r="AA122" s="843" t="s">
        <v>235</v>
      </c>
      <c r="AB122" s="844"/>
      <c r="AC122" s="844"/>
      <c r="AD122" s="844"/>
      <c r="AE122" s="845"/>
      <c r="AF122" s="846" t="s">
        <v>235</v>
      </c>
      <c r="AG122" s="844"/>
      <c r="AH122" s="844"/>
      <c r="AI122" s="844"/>
      <c r="AJ122" s="845"/>
      <c r="AK122" s="846" t="s">
        <v>235</v>
      </c>
      <c r="AL122" s="844"/>
      <c r="AM122" s="844"/>
      <c r="AN122" s="844"/>
      <c r="AO122" s="845"/>
      <c r="AP122" s="888" t="s">
        <v>235</v>
      </c>
      <c r="AQ122" s="889"/>
      <c r="AR122" s="889"/>
      <c r="AS122" s="889"/>
      <c r="AT122" s="890"/>
      <c r="AU122" s="947"/>
      <c r="AV122" s="948"/>
      <c r="AW122" s="948"/>
      <c r="AX122" s="948"/>
      <c r="AY122" s="949"/>
      <c r="AZ122" s="902" t="s">
        <v>468</v>
      </c>
      <c r="BA122" s="903"/>
      <c r="BB122" s="903"/>
      <c r="BC122" s="903"/>
      <c r="BD122" s="903"/>
      <c r="BE122" s="903"/>
      <c r="BF122" s="903"/>
      <c r="BG122" s="903"/>
      <c r="BH122" s="903"/>
      <c r="BI122" s="903"/>
      <c r="BJ122" s="903"/>
      <c r="BK122" s="903"/>
      <c r="BL122" s="903"/>
      <c r="BM122" s="903"/>
      <c r="BN122" s="903"/>
      <c r="BO122" s="903"/>
      <c r="BP122" s="904"/>
      <c r="BQ122" s="943">
        <v>15104609</v>
      </c>
      <c r="BR122" s="909"/>
      <c r="BS122" s="909"/>
      <c r="BT122" s="909"/>
      <c r="BU122" s="909"/>
      <c r="BV122" s="909">
        <v>15275155</v>
      </c>
      <c r="BW122" s="909"/>
      <c r="BX122" s="909"/>
      <c r="BY122" s="909"/>
      <c r="BZ122" s="909"/>
      <c r="CA122" s="909">
        <v>15311119</v>
      </c>
      <c r="CB122" s="909"/>
      <c r="CC122" s="909"/>
      <c r="CD122" s="909"/>
      <c r="CE122" s="909"/>
      <c r="CF122" s="910">
        <v>174.9</v>
      </c>
      <c r="CG122" s="911"/>
      <c r="CH122" s="911"/>
      <c r="CI122" s="911"/>
      <c r="CJ122" s="911"/>
      <c r="CK122" s="933"/>
      <c r="CL122" s="919"/>
      <c r="CM122" s="919"/>
      <c r="CN122" s="919"/>
      <c r="CO122" s="920"/>
      <c r="CP122" s="899" t="s">
        <v>406</v>
      </c>
      <c r="CQ122" s="900"/>
      <c r="CR122" s="900"/>
      <c r="CS122" s="900"/>
      <c r="CT122" s="900"/>
      <c r="CU122" s="900"/>
      <c r="CV122" s="900"/>
      <c r="CW122" s="900"/>
      <c r="CX122" s="900"/>
      <c r="CY122" s="900"/>
      <c r="CZ122" s="900"/>
      <c r="DA122" s="900"/>
      <c r="DB122" s="900"/>
      <c r="DC122" s="900"/>
      <c r="DD122" s="900"/>
      <c r="DE122" s="900"/>
      <c r="DF122" s="901"/>
      <c r="DG122" s="880" t="s">
        <v>235</v>
      </c>
      <c r="DH122" s="881"/>
      <c r="DI122" s="881"/>
      <c r="DJ122" s="881"/>
      <c r="DK122" s="881"/>
      <c r="DL122" s="881" t="s">
        <v>235</v>
      </c>
      <c r="DM122" s="881"/>
      <c r="DN122" s="881"/>
      <c r="DO122" s="881"/>
      <c r="DP122" s="881"/>
      <c r="DQ122" s="881" t="s">
        <v>235</v>
      </c>
      <c r="DR122" s="881"/>
      <c r="DS122" s="881"/>
      <c r="DT122" s="881"/>
      <c r="DU122" s="881"/>
      <c r="DV122" s="858" t="s">
        <v>235</v>
      </c>
      <c r="DW122" s="858"/>
      <c r="DX122" s="858"/>
      <c r="DY122" s="858"/>
      <c r="DZ122" s="859"/>
    </row>
    <row r="123" spans="1:130" s="226" customFormat="1" ht="26.25" customHeight="1" x14ac:dyDescent="0.15">
      <c r="A123" s="884"/>
      <c r="B123" s="885"/>
      <c r="C123" s="879" t="s">
        <v>455</v>
      </c>
      <c r="D123" s="816"/>
      <c r="E123" s="816"/>
      <c r="F123" s="816"/>
      <c r="G123" s="816"/>
      <c r="H123" s="816"/>
      <c r="I123" s="816"/>
      <c r="J123" s="816"/>
      <c r="K123" s="816"/>
      <c r="L123" s="816"/>
      <c r="M123" s="816"/>
      <c r="N123" s="816"/>
      <c r="O123" s="816"/>
      <c r="P123" s="816"/>
      <c r="Q123" s="816"/>
      <c r="R123" s="816"/>
      <c r="S123" s="816"/>
      <c r="T123" s="816"/>
      <c r="U123" s="816"/>
      <c r="V123" s="816"/>
      <c r="W123" s="816"/>
      <c r="X123" s="816"/>
      <c r="Y123" s="816"/>
      <c r="Z123" s="817"/>
      <c r="AA123" s="843" t="s">
        <v>235</v>
      </c>
      <c r="AB123" s="844"/>
      <c r="AC123" s="844"/>
      <c r="AD123" s="844"/>
      <c r="AE123" s="845"/>
      <c r="AF123" s="846" t="s">
        <v>235</v>
      </c>
      <c r="AG123" s="844"/>
      <c r="AH123" s="844"/>
      <c r="AI123" s="844"/>
      <c r="AJ123" s="845"/>
      <c r="AK123" s="846" t="s">
        <v>235</v>
      </c>
      <c r="AL123" s="844"/>
      <c r="AM123" s="844"/>
      <c r="AN123" s="844"/>
      <c r="AO123" s="845"/>
      <c r="AP123" s="888" t="s">
        <v>235</v>
      </c>
      <c r="AQ123" s="889"/>
      <c r="AR123" s="889"/>
      <c r="AS123" s="889"/>
      <c r="AT123" s="890"/>
      <c r="AU123" s="950"/>
      <c r="AV123" s="951"/>
      <c r="AW123" s="951"/>
      <c r="AX123" s="951"/>
      <c r="AY123" s="951"/>
      <c r="AZ123" s="247" t="s">
        <v>186</v>
      </c>
      <c r="BA123" s="247"/>
      <c r="BB123" s="247"/>
      <c r="BC123" s="247"/>
      <c r="BD123" s="247"/>
      <c r="BE123" s="247"/>
      <c r="BF123" s="247"/>
      <c r="BG123" s="247"/>
      <c r="BH123" s="247"/>
      <c r="BI123" s="247"/>
      <c r="BJ123" s="247"/>
      <c r="BK123" s="247"/>
      <c r="BL123" s="247"/>
      <c r="BM123" s="247"/>
      <c r="BN123" s="247"/>
      <c r="BO123" s="941" t="s">
        <v>469</v>
      </c>
      <c r="BP123" s="942"/>
      <c r="BQ123" s="896">
        <v>21059359</v>
      </c>
      <c r="BR123" s="897"/>
      <c r="BS123" s="897"/>
      <c r="BT123" s="897"/>
      <c r="BU123" s="897"/>
      <c r="BV123" s="897">
        <v>20924145</v>
      </c>
      <c r="BW123" s="897"/>
      <c r="BX123" s="897"/>
      <c r="BY123" s="897"/>
      <c r="BZ123" s="897"/>
      <c r="CA123" s="897">
        <v>21568856</v>
      </c>
      <c r="CB123" s="897"/>
      <c r="CC123" s="897"/>
      <c r="CD123" s="897"/>
      <c r="CE123" s="897"/>
      <c r="CF123" s="812"/>
      <c r="CG123" s="813"/>
      <c r="CH123" s="813"/>
      <c r="CI123" s="813"/>
      <c r="CJ123" s="898"/>
      <c r="CK123" s="933"/>
      <c r="CL123" s="919"/>
      <c r="CM123" s="919"/>
      <c r="CN123" s="919"/>
      <c r="CO123" s="920"/>
      <c r="CP123" s="899" t="s">
        <v>407</v>
      </c>
      <c r="CQ123" s="900"/>
      <c r="CR123" s="900"/>
      <c r="CS123" s="900"/>
      <c r="CT123" s="900"/>
      <c r="CU123" s="900"/>
      <c r="CV123" s="900"/>
      <c r="CW123" s="900"/>
      <c r="CX123" s="900"/>
      <c r="CY123" s="900"/>
      <c r="CZ123" s="900"/>
      <c r="DA123" s="900"/>
      <c r="DB123" s="900"/>
      <c r="DC123" s="900"/>
      <c r="DD123" s="900"/>
      <c r="DE123" s="900"/>
      <c r="DF123" s="901"/>
      <c r="DG123" s="843" t="s">
        <v>235</v>
      </c>
      <c r="DH123" s="844"/>
      <c r="DI123" s="844"/>
      <c r="DJ123" s="844"/>
      <c r="DK123" s="845"/>
      <c r="DL123" s="846" t="s">
        <v>235</v>
      </c>
      <c r="DM123" s="844"/>
      <c r="DN123" s="844"/>
      <c r="DO123" s="844"/>
      <c r="DP123" s="845"/>
      <c r="DQ123" s="846" t="s">
        <v>235</v>
      </c>
      <c r="DR123" s="844"/>
      <c r="DS123" s="844"/>
      <c r="DT123" s="844"/>
      <c r="DU123" s="845"/>
      <c r="DV123" s="888" t="s">
        <v>235</v>
      </c>
      <c r="DW123" s="889"/>
      <c r="DX123" s="889"/>
      <c r="DY123" s="889"/>
      <c r="DZ123" s="890"/>
    </row>
    <row r="124" spans="1:130" s="226" customFormat="1" ht="26.25" customHeight="1" thickBot="1" x14ac:dyDescent="0.2">
      <c r="A124" s="884"/>
      <c r="B124" s="885"/>
      <c r="C124" s="879" t="s">
        <v>458</v>
      </c>
      <c r="D124" s="816"/>
      <c r="E124" s="816"/>
      <c r="F124" s="816"/>
      <c r="G124" s="816"/>
      <c r="H124" s="816"/>
      <c r="I124" s="816"/>
      <c r="J124" s="816"/>
      <c r="K124" s="816"/>
      <c r="L124" s="816"/>
      <c r="M124" s="816"/>
      <c r="N124" s="816"/>
      <c r="O124" s="816"/>
      <c r="P124" s="816"/>
      <c r="Q124" s="816"/>
      <c r="R124" s="816"/>
      <c r="S124" s="816"/>
      <c r="T124" s="816"/>
      <c r="U124" s="816"/>
      <c r="V124" s="816"/>
      <c r="W124" s="816"/>
      <c r="X124" s="816"/>
      <c r="Y124" s="816"/>
      <c r="Z124" s="817"/>
      <c r="AA124" s="843" t="s">
        <v>235</v>
      </c>
      <c r="AB124" s="844"/>
      <c r="AC124" s="844"/>
      <c r="AD124" s="844"/>
      <c r="AE124" s="845"/>
      <c r="AF124" s="846" t="s">
        <v>235</v>
      </c>
      <c r="AG124" s="844"/>
      <c r="AH124" s="844"/>
      <c r="AI124" s="844"/>
      <c r="AJ124" s="845"/>
      <c r="AK124" s="846" t="s">
        <v>235</v>
      </c>
      <c r="AL124" s="844"/>
      <c r="AM124" s="844"/>
      <c r="AN124" s="844"/>
      <c r="AO124" s="845"/>
      <c r="AP124" s="888" t="s">
        <v>235</v>
      </c>
      <c r="AQ124" s="889"/>
      <c r="AR124" s="889"/>
      <c r="AS124" s="889"/>
      <c r="AT124" s="890"/>
      <c r="AU124" s="891" t="s">
        <v>470</v>
      </c>
      <c r="AV124" s="892"/>
      <c r="AW124" s="892"/>
      <c r="AX124" s="892"/>
      <c r="AY124" s="892"/>
      <c r="AZ124" s="892"/>
      <c r="BA124" s="892"/>
      <c r="BB124" s="892"/>
      <c r="BC124" s="892"/>
      <c r="BD124" s="892"/>
      <c r="BE124" s="892"/>
      <c r="BF124" s="892"/>
      <c r="BG124" s="892"/>
      <c r="BH124" s="892"/>
      <c r="BI124" s="892"/>
      <c r="BJ124" s="892"/>
      <c r="BK124" s="892"/>
      <c r="BL124" s="892"/>
      <c r="BM124" s="892"/>
      <c r="BN124" s="892"/>
      <c r="BO124" s="892"/>
      <c r="BP124" s="893"/>
      <c r="BQ124" s="894" t="s">
        <v>235</v>
      </c>
      <c r="BR124" s="895"/>
      <c r="BS124" s="895"/>
      <c r="BT124" s="895"/>
      <c r="BU124" s="895"/>
      <c r="BV124" s="895" t="s">
        <v>235</v>
      </c>
      <c r="BW124" s="895"/>
      <c r="BX124" s="895"/>
      <c r="BY124" s="895"/>
      <c r="BZ124" s="895"/>
      <c r="CA124" s="895" t="s">
        <v>235</v>
      </c>
      <c r="CB124" s="895"/>
      <c r="CC124" s="895"/>
      <c r="CD124" s="895"/>
      <c r="CE124" s="895"/>
      <c r="CF124" s="790"/>
      <c r="CG124" s="791"/>
      <c r="CH124" s="791"/>
      <c r="CI124" s="791"/>
      <c r="CJ124" s="926"/>
      <c r="CK124" s="934"/>
      <c r="CL124" s="934"/>
      <c r="CM124" s="934"/>
      <c r="CN124" s="934"/>
      <c r="CO124" s="935"/>
      <c r="CP124" s="899" t="s">
        <v>471</v>
      </c>
      <c r="CQ124" s="900"/>
      <c r="CR124" s="900"/>
      <c r="CS124" s="900"/>
      <c r="CT124" s="900"/>
      <c r="CU124" s="900"/>
      <c r="CV124" s="900"/>
      <c r="CW124" s="900"/>
      <c r="CX124" s="900"/>
      <c r="CY124" s="900"/>
      <c r="CZ124" s="900"/>
      <c r="DA124" s="900"/>
      <c r="DB124" s="900"/>
      <c r="DC124" s="900"/>
      <c r="DD124" s="900"/>
      <c r="DE124" s="900"/>
      <c r="DF124" s="901"/>
      <c r="DG124" s="827" t="s">
        <v>235</v>
      </c>
      <c r="DH124" s="828"/>
      <c r="DI124" s="828"/>
      <c r="DJ124" s="828"/>
      <c r="DK124" s="829"/>
      <c r="DL124" s="830" t="s">
        <v>235</v>
      </c>
      <c r="DM124" s="828"/>
      <c r="DN124" s="828"/>
      <c r="DO124" s="828"/>
      <c r="DP124" s="829"/>
      <c r="DQ124" s="830" t="s">
        <v>235</v>
      </c>
      <c r="DR124" s="828"/>
      <c r="DS124" s="828"/>
      <c r="DT124" s="828"/>
      <c r="DU124" s="829"/>
      <c r="DV124" s="912" t="s">
        <v>235</v>
      </c>
      <c r="DW124" s="913"/>
      <c r="DX124" s="913"/>
      <c r="DY124" s="913"/>
      <c r="DZ124" s="914"/>
    </row>
    <row r="125" spans="1:130" s="226" customFormat="1" ht="26.25" customHeight="1" x14ac:dyDescent="0.15">
      <c r="A125" s="884"/>
      <c r="B125" s="885"/>
      <c r="C125" s="879" t="s">
        <v>460</v>
      </c>
      <c r="D125" s="816"/>
      <c r="E125" s="816"/>
      <c r="F125" s="816"/>
      <c r="G125" s="816"/>
      <c r="H125" s="816"/>
      <c r="I125" s="816"/>
      <c r="J125" s="816"/>
      <c r="K125" s="816"/>
      <c r="L125" s="816"/>
      <c r="M125" s="816"/>
      <c r="N125" s="816"/>
      <c r="O125" s="816"/>
      <c r="P125" s="816"/>
      <c r="Q125" s="816"/>
      <c r="R125" s="816"/>
      <c r="S125" s="816"/>
      <c r="T125" s="816"/>
      <c r="U125" s="816"/>
      <c r="V125" s="816"/>
      <c r="W125" s="816"/>
      <c r="X125" s="816"/>
      <c r="Y125" s="816"/>
      <c r="Z125" s="817"/>
      <c r="AA125" s="843" t="s">
        <v>235</v>
      </c>
      <c r="AB125" s="844"/>
      <c r="AC125" s="844"/>
      <c r="AD125" s="844"/>
      <c r="AE125" s="845"/>
      <c r="AF125" s="846" t="s">
        <v>235</v>
      </c>
      <c r="AG125" s="844"/>
      <c r="AH125" s="844"/>
      <c r="AI125" s="844"/>
      <c r="AJ125" s="845"/>
      <c r="AK125" s="846" t="s">
        <v>235</v>
      </c>
      <c r="AL125" s="844"/>
      <c r="AM125" s="844"/>
      <c r="AN125" s="844"/>
      <c r="AO125" s="845"/>
      <c r="AP125" s="888" t="s">
        <v>235</v>
      </c>
      <c r="AQ125" s="889"/>
      <c r="AR125" s="889"/>
      <c r="AS125" s="889"/>
      <c r="AT125" s="890"/>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915" t="s">
        <v>472</v>
      </c>
      <c r="CL125" s="916"/>
      <c r="CM125" s="916"/>
      <c r="CN125" s="916"/>
      <c r="CO125" s="917"/>
      <c r="CP125" s="924" t="s">
        <v>473</v>
      </c>
      <c r="CQ125" s="872"/>
      <c r="CR125" s="872"/>
      <c r="CS125" s="872"/>
      <c r="CT125" s="872"/>
      <c r="CU125" s="872"/>
      <c r="CV125" s="872"/>
      <c r="CW125" s="872"/>
      <c r="CX125" s="872"/>
      <c r="CY125" s="872"/>
      <c r="CZ125" s="872"/>
      <c r="DA125" s="872"/>
      <c r="DB125" s="872"/>
      <c r="DC125" s="872"/>
      <c r="DD125" s="872"/>
      <c r="DE125" s="872"/>
      <c r="DF125" s="873"/>
      <c r="DG125" s="925" t="s">
        <v>235</v>
      </c>
      <c r="DH125" s="906"/>
      <c r="DI125" s="906"/>
      <c r="DJ125" s="906"/>
      <c r="DK125" s="906"/>
      <c r="DL125" s="906" t="s">
        <v>235</v>
      </c>
      <c r="DM125" s="906"/>
      <c r="DN125" s="906"/>
      <c r="DO125" s="906"/>
      <c r="DP125" s="906"/>
      <c r="DQ125" s="906" t="s">
        <v>235</v>
      </c>
      <c r="DR125" s="906"/>
      <c r="DS125" s="906"/>
      <c r="DT125" s="906"/>
      <c r="DU125" s="906"/>
      <c r="DV125" s="907" t="s">
        <v>235</v>
      </c>
      <c r="DW125" s="907"/>
      <c r="DX125" s="907"/>
      <c r="DY125" s="907"/>
      <c r="DZ125" s="908"/>
    </row>
    <row r="126" spans="1:130" s="226" customFormat="1" ht="26.25" customHeight="1" thickBot="1" x14ac:dyDescent="0.2">
      <c r="A126" s="884"/>
      <c r="B126" s="885"/>
      <c r="C126" s="879" t="s">
        <v>462</v>
      </c>
      <c r="D126" s="816"/>
      <c r="E126" s="816"/>
      <c r="F126" s="816"/>
      <c r="G126" s="816"/>
      <c r="H126" s="816"/>
      <c r="I126" s="816"/>
      <c r="J126" s="816"/>
      <c r="K126" s="816"/>
      <c r="L126" s="816"/>
      <c r="M126" s="816"/>
      <c r="N126" s="816"/>
      <c r="O126" s="816"/>
      <c r="P126" s="816"/>
      <c r="Q126" s="816"/>
      <c r="R126" s="816"/>
      <c r="S126" s="816"/>
      <c r="T126" s="816"/>
      <c r="U126" s="816"/>
      <c r="V126" s="816"/>
      <c r="W126" s="816"/>
      <c r="X126" s="816"/>
      <c r="Y126" s="816"/>
      <c r="Z126" s="817"/>
      <c r="AA126" s="843" t="s">
        <v>235</v>
      </c>
      <c r="AB126" s="844"/>
      <c r="AC126" s="844"/>
      <c r="AD126" s="844"/>
      <c r="AE126" s="845"/>
      <c r="AF126" s="846" t="s">
        <v>235</v>
      </c>
      <c r="AG126" s="844"/>
      <c r="AH126" s="844"/>
      <c r="AI126" s="844"/>
      <c r="AJ126" s="845"/>
      <c r="AK126" s="846" t="s">
        <v>235</v>
      </c>
      <c r="AL126" s="844"/>
      <c r="AM126" s="844"/>
      <c r="AN126" s="844"/>
      <c r="AO126" s="845"/>
      <c r="AP126" s="888" t="s">
        <v>235</v>
      </c>
      <c r="AQ126" s="889"/>
      <c r="AR126" s="889"/>
      <c r="AS126" s="889"/>
      <c r="AT126" s="890"/>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918"/>
      <c r="CL126" s="919"/>
      <c r="CM126" s="919"/>
      <c r="CN126" s="919"/>
      <c r="CO126" s="920"/>
      <c r="CP126" s="879" t="s">
        <v>474</v>
      </c>
      <c r="CQ126" s="816"/>
      <c r="CR126" s="816"/>
      <c r="CS126" s="816"/>
      <c r="CT126" s="816"/>
      <c r="CU126" s="816"/>
      <c r="CV126" s="816"/>
      <c r="CW126" s="816"/>
      <c r="CX126" s="816"/>
      <c r="CY126" s="816"/>
      <c r="CZ126" s="816"/>
      <c r="DA126" s="816"/>
      <c r="DB126" s="816"/>
      <c r="DC126" s="816"/>
      <c r="DD126" s="816"/>
      <c r="DE126" s="816"/>
      <c r="DF126" s="817"/>
      <c r="DG126" s="880" t="s">
        <v>235</v>
      </c>
      <c r="DH126" s="881"/>
      <c r="DI126" s="881"/>
      <c r="DJ126" s="881"/>
      <c r="DK126" s="881"/>
      <c r="DL126" s="881" t="s">
        <v>235</v>
      </c>
      <c r="DM126" s="881"/>
      <c r="DN126" s="881"/>
      <c r="DO126" s="881"/>
      <c r="DP126" s="881"/>
      <c r="DQ126" s="881" t="s">
        <v>235</v>
      </c>
      <c r="DR126" s="881"/>
      <c r="DS126" s="881"/>
      <c r="DT126" s="881"/>
      <c r="DU126" s="881"/>
      <c r="DV126" s="858" t="s">
        <v>235</v>
      </c>
      <c r="DW126" s="858"/>
      <c r="DX126" s="858"/>
      <c r="DY126" s="858"/>
      <c r="DZ126" s="859"/>
    </row>
    <row r="127" spans="1:130" s="226" customFormat="1" ht="26.25" customHeight="1" x14ac:dyDescent="0.15">
      <c r="A127" s="886"/>
      <c r="B127" s="887"/>
      <c r="C127" s="902" t="s">
        <v>475</v>
      </c>
      <c r="D127" s="903"/>
      <c r="E127" s="903"/>
      <c r="F127" s="903"/>
      <c r="G127" s="903"/>
      <c r="H127" s="903"/>
      <c r="I127" s="903"/>
      <c r="J127" s="903"/>
      <c r="K127" s="903"/>
      <c r="L127" s="903"/>
      <c r="M127" s="903"/>
      <c r="N127" s="903"/>
      <c r="O127" s="903"/>
      <c r="P127" s="903"/>
      <c r="Q127" s="903"/>
      <c r="R127" s="903"/>
      <c r="S127" s="903"/>
      <c r="T127" s="903"/>
      <c r="U127" s="903"/>
      <c r="V127" s="903"/>
      <c r="W127" s="903"/>
      <c r="X127" s="903"/>
      <c r="Y127" s="903"/>
      <c r="Z127" s="904"/>
      <c r="AA127" s="843" t="s">
        <v>235</v>
      </c>
      <c r="AB127" s="844"/>
      <c r="AC127" s="844"/>
      <c r="AD127" s="844"/>
      <c r="AE127" s="845"/>
      <c r="AF127" s="846" t="s">
        <v>235</v>
      </c>
      <c r="AG127" s="844"/>
      <c r="AH127" s="844"/>
      <c r="AI127" s="844"/>
      <c r="AJ127" s="845"/>
      <c r="AK127" s="846" t="s">
        <v>235</v>
      </c>
      <c r="AL127" s="844"/>
      <c r="AM127" s="844"/>
      <c r="AN127" s="844"/>
      <c r="AO127" s="845"/>
      <c r="AP127" s="888" t="s">
        <v>235</v>
      </c>
      <c r="AQ127" s="889"/>
      <c r="AR127" s="889"/>
      <c r="AS127" s="889"/>
      <c r="AT127" s="890"/>
      <c r="AU127" s="228"/>
      <c r="AV127" s="228"/>
      <c r="AW127" s="228"/>
      <c r="AX127" s="905" t="s">
        <v>476</v>
      </c>
      <c r="AY127" s="876"/>
      <c r="AZ127" s="876"/>
      <c r="BA127" s="876"/>
      <c r="BB127" s="876"/>
      <c r="BC127" s="876"/>
      <c r="BD127" s="876"/>
      <c r="BE127" s="877"/>
      <c r="BF127" s="875" t="s">
        <v>477</v>
      </c>
      <c r="BG127" s="876"/>
      <c r="BH127" s="876"/>
      <c r="BI127" s="876"/>
      <c r="BJ127" s="876"/>
      <c r="BK127" s="876"/>
      <c r="BL127" s="877"/>
      <c r="BM127" s="875" t="s">
        <v>478</v>
      </c>
      <c r="BN127" s="876"/>
      <c r="BO127" s="876"/>
      <c r="BP127" s="876"/>
      <c r="BQ127" s="876"/>
      <c r="BR127" s="876"/>
      <c r="BS127" s="877"/>
      <c r="BT127" s="875" t="s">
        <v>479</v>
      </c>
      <c r="BU127" s="876"/>
      <c r="BV127" s="876"/>
      <c r="BW127" s="876"/>
      <c r="BX127" s="876"/>
      <c r="BY127" s="876"/>
      <c r="BZ127" s="878"/>
      <c r="CA127" s="228"/>
      <c r="CB127" s="228"/>
      <c r="CC127" s="228"/>
      <c r="CD127" s="251"/>
      <c r="CE127" s="251"/>
      <c r="CF127" s="251"/>
      <c r="CG127" s="228"/>
      <c r="CH127" s="228"/>
      <c r="CI127" s="228"/>
      <c r="CJ127" s="250"/>
      <c r="CK127" s="918"/>
      <c r="CL127" s="919"/>
      <c r="CM127" s="919"/>
      <c r="CN127" s="919"/>
      <c r="CO127" s="920"/>
      <c r="CP127" s="879" t="s">
        <v>480</v>
      </c>
      <c r="CQ127" s="816"/>
      <c r="CR127" s="816"/>
      <c r="CS127" s="816"/>
      <c r="CT127" s="816"/>
      <c r="CU127" s="816"/>
      <c r="CV127" s="816"/>
      <c r="CW127" s="816"/>
      <c r="CX127" s="816"/>
      <c r="CY127" s="816"/>
      <c r="CZ127" s="816"/>
      <c r="DA127" s="816"/>
      <c r="DB127" s="816"/>
      <c r="DC127" s="816"/>
      <c r="DD127" s="816"/>
      <c r="DE127" s="816"/>
      <c r="DF127" s="817"/>
      <c r="DG127" s="880" t="s">
        <v>235</v>
      </c>
      <c r="DH127" s="881"/>
      <c r="DI127" s="881"/>
      <c r="DJ127" s="881"/>
      <c r="DK127" s="881"/>
      <c r="DL127" s="881" t="s">
        <v>235</v>
      </c>
      <c r="DM127" s="881"/>
      <c r="DN127" s="881"/>
      <c r="DO127" s="881"/>
      <c r="DP127" s="881"/>
      <c r="DQ127" s="881" t="s">
        <v>235</v>
      </c>
      <c r="DR127" s="881"/>
      <c r="DS127" s="881"/>
      <c r="DT127" s="881"/>
      <c r="DU127" s="881"/>
      <c r="DV127" s="858" t="s">
        <v>235</v>
      </c>
      <c r="DW127" s="858"/>
      <c r="DX127" s="858"/>
      <c r="DY127" s="858"/>
      <c r="DZ127" s="859"/>
    </row>
    <row r="128" spans="1:130" s="226" customFormat="1" ht="26.25" customHeight="1" thickBot="1" x14ac:dyDescent="0.2">
      <c r="A128" s="860" t="s">
        <v>481</v>
      </c>
      <c r="B128" s="861"/>
      <c r="C128" s="861"/>
      <c r="D128" s="861"/>
      <c r="E128" s="861"/>
      <c r="F128" s="861"/>
      <c r="G128" s="861"/>
      <c r="H128" s="861"/>
      <c r="I128" s="861"/>
      <c r="J128" s="861"/>
      <c r="K128" s="861"/>
      <c r="L128" s="861"/>
      <c r="M128" s="861"/>
      <c r="N128" s="861"/>
      <c r="O128" s="861"/>
      <c r="P128" s="861"/>
      <c r="Q128" s="861"/>
      <c r="R128" s="861"/>
      <c r="S128" s="861"/>
      <c r="T128" s="861"/>
      <c r="U128" s="861"/>
      <c r="V128" s="861"/>
      <c r="W128" s="862" t="s">
        <v>482</v>
      </c>
      <c r="X128" s="862"/>
      <c r="Y128" s="862"/>
      <c r="Z128" s="863"/>
      <c r="AA128" s="864" t="s">
        <v>235</v>
      </c>
      <c r="AB128" s="865"/>
      <c r="AC128" s="865"/>
      <c r="AD128" s="865"/>
      <c r="AE128" s="866"/>
      <c r="AF128" s="867" t="s">
        <v>235</v>
      </c>
      <c r="AG128" s="865"/>
      <c r="AH128" s="865"/>
      <c r="AI128" s="865"/>
      <c r="AJ128" s="866"/>
      <c r="AK128" s="867" t="s">
        <v>235</v>
      </c>
      <c r="AL128" s="865"/>
      <c r="AM128" s="865"/>
      <c r="AN128" s="865"/>
      <c r="AO128" s="866"/>
      <c r="AP128" s="868"/>
      <c r="AQ128" s="869"/>
      <c r="AR128" s="869"/>
      <c r="AS128" s="869"/>
      <c r="AT128" s="870"/>
      <c r="AU128" s="228"/>
      <c r="AV128" s="228"/>
      <c r="AW128" s="228"/>
      <c r="AX128" s="871" t="s">
        <v>483</v>
      </c>
      <c r="AY128" s="872"/>
      <c r="AZ128" s="872"/>
      <c r="BA128" s="872"/>
      <c r="BB128" s="872"/>
      <c r="BC128" s="872"/>
      <c r="BD128" s="872"/>
      <c r="BE128" s="873"/>
      <c r="BF128" s="850" t="s">
        <v>235</v>
      </c>
      <c r="BG128" s="851"/>
      <c r="BH128" s="851"/>
      <c r="BI128" s="851"/>
      <c r="BJ128" s="851"/>
      <c r="BK128" s="851"/>
      <c r="BL128" s="874"/>
      <c r="BM128" s="850">
        <v>13.37</v>
      </c>
      <c r="BN128" s="851"/>
      <c r="BO128" s="851"/>
      <c r="BP128" s="851"/>
      <c r="BQ128" s="851"/>
      <c r="BR128" s="851"/>
      <c r="BS128" s="874"/>
      <c r="BT128" s="850">
        <v>20</v>
      </c>
      <c r="BU128" s="851"/>
      <c r="BV128" s="851"/>
      <c r="BW128" s="851"/>
      <c r="BX128" s="851"/>
      <c r="BY128" s="851"/>
      <c r="BZ128" s="852"/>
      <c r="CA128" s="251"/>
      <c r="CB128" s="251"/>
      <c r="CC128" s="251"/>
      <c r="CD128" s="251"/>
      <c r="CE128" s="251"/>
      <c r="CF128" s="251"/>
      <c r="CG128" s="228"/>
      <c r="CH128" s="228"/>
      <c r="CI128" s="228"/>
      <c r="CJ128" s="250"/>
      <c r="CK128" s="921"/>
      <c r="CL128" s="922"/>
      <c r="CM128" s="922"/>
      <c r="CN128" s="922"/>
      <c r="CO128" s="923"/>
      <c r="CP128" s="853" t="s">
        <v>484</v>
      </c>
      <c r="CQ128" s="794"/>
      <c r="CR128" s="794"/>
      <c r="CS128" s="794"/>
      <c r="CT128" s="794"/>
      <c r="CU128" s="794"/>
      <c r="CV128" s="794"/>
      <c r="CW128" s="794"/>
      <c r="CX128" s="794"/>
      <c r="CY128" s="794"/>
      <c r="CZ128" s="794"/>
      <c r="DA128" s="794"/>
      <c r="DB128" s="794"/>
      <c r="DC128" s="794"/>
      <c r="DD128" s="794"/>
      <c r="DE128" s="794"/>
      <c r="DF128" s="795"/>
      <c r="DG128" s="854" t="s">
        <v>235</v>
      </c>
      <c r="DH128" s="855"/>
      <c r="DI128" s="855"/>
      <c r="DJ128" s="855"/>
      <c r="DK128" s="855"/>
      <c r="DL128" s="855" t="s">
        <v>235</v>
      </c>
      <c r="DM128" s="855"/>
      <c r="DN128" s="855"/>
      <c r="DO128" s="855"/>
      <c r="DP128" s="855"/>
      <c r="DQ128" s="855" t="s">
        <v>235</v>
      </c>
      <c r="DR128" s="855"/>
      <c r="DS128" s="855"/>
      <c r="DT128" s="855"/>
      <c r="DU128" s="855"/>
      <c r="DV128" s="856" t="s">
        <v>235</v>
      </c>
      <c r="DW128" s="856"/>
      <c r="DX128" s="856"/>
      <c r="DY128" s="856"/>
      <c r="DZ128" s="857"/>
    </row>
    <row r="129" spans="1:131" s="226" customFormat="1" ht="26.25" customHeight="1" x14ac:dyDescent="0.15">
      <c r="A129" s="838" t="s">
        <v>106</v>
      </c>
      <c r="B129" s="839"/>
      <c r="C129" s="839"/>
      <c r="D129" s="839"/>
      <c r="E129" s="839"/>
      <c r="F129" s="839"/>
      <c r="G129" s="839"/>
      <c r="H129" s="839"/>
      <c r="I129" s="839"/>
      <c r="J129" s="839"/>
      <c r="K129" s="839"/>
      <c r="L129" s="839"/>
      <c r="M129" s="839"/>
      <c r="N129" s="839"/>
      <c r="O129" s="839"/>
      <c r="P129" s="839"/>
      <c r="Q129" s="839"/>
      <c r="R129" s="839"/>
      <c r="S129" s="839"/>
      <c r="T129" s="839"/>
      <c r="U129" s="839"/>
      <c r="V129" s="839"/>
      <c r="W129" s="840" t="s">
        <v>485</v>
      </c>
      <c r="X129" s="841"/>
      <c r="Y129" s="841"/>
      <c r="Z129" s="842"/>
      <c r="AA129" s="843">
        <v>8535144</v>
      </c>
      <c r="AB129" s="844"/>
      <c r="AC129" s="844"/>
      <c r="AD129" s="844"/>
      <c r="AE129" s="845"/>
      <c r="AF129" s="846">
        <v>9167586</v>
      </c>
      <c r="AG129" s="844"/>
      <c r="AH129" s="844"/>
      <c r="AI129" s="844"/>
      <c r="AJ129" s="845"/>
      <c r="AK129" s="846">
        <v>9788801</v>
      </c>
      <c r="AL129" s="844"/>
      <c r="AM129" s="844"/>
      <c r="AN129" s="844"/>
      <c r="AO129" s="845"/>
      <c r="AP129" s="847"/>
      <c r="AQ129" s="848"/>
      <c r="AR129" s="848"/>
      <c r="AS129" s="848"/>
      <c r="AT129" s="849"/>
      <c r="AU129" s="229"/>
      <c r="AV129" s="229"/>
      <c r="AW129" s="229"/>
      <c r="AX129" s="815" t="s">
        <v>486</v>
      </c>
      <c r="AY129" s="816"/>
      <c r="AZ129" s="816"/>
      <c r="BA129" s="816"/>
      <c r="BB129" s="816"/>
      <c r="BC129" s="816"/>
      <c r="BD129" s="816"/>
      <c r="BE129" s="817"/>
      <c r="BF129" s="834" t="s">
        <v>235</v>
      </c>
      <c r="BG129" s="835"/>
      <c r="BH129" s="835"/>
      <c r="BI129" s="835"/>
      <c r="BJ129" s="835"/>
      <c r="BK129" s="835"/>
      <c r="BL129" s="836"/>
      <c r="BM129" s="834">
        <v>18.37</v>
      </c>
      <c r="BN129" s="835"/>
      <c r="BO129" s="835"/>
      <c r="BP129" s="835"/>
      <c r="BQ129" s="835"/>
      <c r="BR129" s="835"/>
      <c r="BS129" s="836"/>
      <c r="BT129" s="834">
        <v>30</v>
      </c>
      <c r="BU129" s="835"/>
      <c r="BV129" s="835"/>
      <c r="BW129" s="835"/>
      <c r="BX129" s="835"/>
      <c r="BY129" s="835"/>
      <c r="BZ129" s="837"/>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838" t="s">
        <v>487</v>
      </c>
      <c r="B130" s="839"/>
      <c r="C130" s="839"/>
      <c r="D130" s="839"/>
      <c r="E130" s="839"/>
      <c r="F130" s="839"/>
      <c r="G130" s="839"/>
      <c r="H130" s="839"/>
      <c r="I130" s="839"/>
      <c r="J130" s="839"/>
      <c r="K130" s="839"/>
      <c r="L130" s="839"/>
      <c r="M130" s="839"/>
      <c r="N130" s="839"/>
      <c r="O130" s="839"/>
      <c r="P130" s="839"/>
      <c r="Q130" s="839"/>
      <c r="R130" s="839"/>
      <c r="S130" s="839"/>
      <c r="T130" s="839"/>
      <c r="U130" s="839"/>
      <c r="V130" s="839"/>
      <c r="W130" s="840" t="s">
        <v>488</v>
      </c>
      <c r="X130" s="841"/>
      <c r="Y130" s="841"/>
      <c r="Z130" s="842"/>
      <c r="AA130" s="843">
        <v>969528</v>
      </c>
      <c r="AB130" s="844"/>
      <c r="AC130" s="844"/>
      <c r="AD130" s="844"/>
      <c r="AE130" s="845"/>
      <c r="AF130" s="846">
        <v>1004082</v>
      </c>
      <c r="AG130" s="844"/>
      <c r="AH130" s="844"/>
      <c r="AI130" s="844"/>
      <c r="AJ130" s="845"/>
      <c r="AK130" s="846">
        <v>1034948</v>
      </c>
      <c r="AL130" s="844"/>
      <c r="AM130" s="844"/>
      <c r="AN130" s="844"/>
      <c r="AO130" s="845"/>
      <c r="AP130" s="847"/>
      <c r="AQ130" s="848"/>
      <c r="AR130" s="848"/>
      <c r="AS130" s="848"/>
      <c r="AT130" s="849"/>
      <c r="AU130" s="229"/>
      <c r="AV130" s="229"/>
      <c r="AW130" s="229"/>
      <c r="AX130" s="815" t="s">
        <v>489</v>
      </c>
      <c r="AY130" s="816"/>
      <c r="AZ130" s="816"/>
      <c r="BA130" s="816"/>
      <c r="BB130" s="816"/>
      <c r="BC130" s="816"/>
      <c r="BD130" s="816"/>
      <c r="BE130" s="817"/>
      <c r="BF130" s="818">
        <v>3.2</v>
      </c>
      <c r="BG130" s="819"/>
      <c r="BH130" s="819"/>
      <c r="BI130" s="819"/>
      <c r="BJ130" s="819"/>
      <c r="BK130" s="819"/>
      <c r="BL130" s="820"/>
      <c r="BM130" s="818">
        <v>25</v>
      </c>
      <c r="BN130" s="819"/>
      <c r="BO130" s="819"/>
      <c r="BP130" s="819"/>
      <c r="BQ130" s="819"/>
      <c r="BR130" s="819"/>
      <c r="BS130" s="820"/>
      <c r="BT130" s="818">
        <v>35</v>
      </c>
      <c r="BU130" s="819"/>
      <c r="BV130" s="819"/>
      <c r="BW130" s="819"/>
      <c r="BX130" s="819"/>
      <c r="BY130" s="819"/>
      <c r="BZ130" s="821"/>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822"/>
      <c r="B131" s="823"/>
      <c r="C131" s="823"/>
      <c r="D131" s="823"/>
      <c r="E131" s="823"/>
      <c r="F131" s="823"/>
      <c r="G131" s="823"/>
      <c r="H131" s="823"/>
      <c r="I131" s="823"/>
      <c r="J131" s="823"/>
      <c r="K131" s="823"/>
      <c r="L131" s="823"/>
      <c r="M131" s="823"/>
      <c r="N131" s="823"/>
      <c r="O131" s="823"/>
      <c r="P131" s="823"/>
      <c r="Q131" s="823"/>
      <c r="R131" s="823"/>
      <c r="S131" s="823"/>
      <c r="T131" s="823"/>
      <c r="U131" s="823"/>
      <c r="V131" s="823"/>
      <c r="W131" s="824" t="s">
        <v>490</v>
      </c>
      <c r="X131" s="825"/>
      <c r="Y131" s="825"/>
      <c r="Z131" s="826"/>
      <c r="AA131" s="827">
        <v>7565616</v>
      </c>
      <c r="AB131" s="828"/>
      <c r="AC131" s="828"/>
      <c r="AD131" s="828"/>
      <c r="AE131" s="829"/>
      <c r="AF131" s="830">
        <v>8163504</v>
      </c>
      <c r="AG131" s="828"/>
      <c r="AH131" s="828"/>
      <c r="AI131" s="828"/>
      <c r="AJ131" s="829"/>
      <c r="AK131" s="830">
        <v>8753853</v>
      </c>
      <c r="AL131" s="828"/>
      <c r="AM131" s="828"/>
      <c r="AN131" s="828"/>
      <c r="AO131" s="829"/>
      <c r="AP131" s="831"/>
      <c r="AQ131" s="832"/>
      <c r="AR131" s="832"/>
      <c r="AS131" s="832"/>
      <c r="AT131" s="833"/>
      <c r="AU131" s="229"/>
      <c r="AV131" s="229"/>
      <c r="AW131" s="229"/>
      <c r="AX131" s="793" t="s">
        <v>491</v>
      </c>
      <c r="AY131" s="794"/>
      <c r="AZ131" s="794"/>
      <c r="BA131" s="794"/>
      <c r="BB131" s="794"/>
      <c r="BC131" s="794"/>
      <c r="BD131" s="794"/>
      <c r="BE131" s="795"/>
      <c r="BF131" s="796" t="s">
        <v>235</v>
      </c>
      <c r="BG131" s="797"/>
      <c r="BH131" s="797"/>
      <c r="BI131" s="797"/>
      <c r="BJ131" s="797"/>
      <c r="BK131" s="797"/>
      <c r="BL131" s="798"/>
      <c r="BM131" s="796">
        <v>350</v>
      </c>
      <c r="BN131" s="797"/>
      <c r="BO131" s="797"/>
      <c r="BP131" s="797"/>
      <c r="BQ131" s="797"/>
      <c r="BR131" s="797"/>
      <c r="BS131" s="798"/>
      <c r="BT131" s="799"/>
      <c r="BU131" s="800"/>
      <c r="BV131" s="800"/>
      <c r="BW131" s="800"/>
      <c r="BX131" s="800"/>
      <c r="BY131" s="800"/>
      <c r="BZ131" s="801"/>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802" t="s">
        <v>492</v>
      </c>
      <c r="B132" s="803"/>
      <c r="C132" s="803"/>
      <c r="D132" s="803"/>
      <c r="E132" s="803"/>
      <c r="F132" s="803"/>
      <c r="G132" s="803"/>
      <c r="H132" s="803"/>
      <c r="I132" s="803"/>
      <c r="J132" s="803"/>
      <c r="K132" s="803"/>
      <c r="L132" s="803"/>
      <c r="M132" s="803"/>
      <c r="N132" s="803"/>
      <c r="O132" s="803"/>
      <c r="P132" s="803"/>
      <c r="Q132" s="803"/>
      <c r="R132" s="803"/>
      <c r="S132" s="803"/>
      <c r="T132" s="803"/>
      <c r="U132" s="803"/>
      <c r="V132" s="806" t="s">
        <v>493</v>
      </c>
      <c r="W132" s="806"/>
      <c r="X132" s="806"/>
      <c r="Y132" s="806"/>
      <c r="Z132" s="807"/>
      <c r="AA132" s="808">
        <v>2.268632191</v>
      </c>
      <c r="AB132" s="809"/>
      <c r="AC132" s="809"/>
      <c r="AD132" s="809"/>
      <c r="AE132" s="810"/>
      <c r="AF132" s="811">
        <v>3.6368206590000001</v>
      </c>
      <c r="AG132" s="809"/>
      <c r="AH132" s="809"/>
      <c r="AI132" s="809"/>
      <c r="AJ132" s="810"/>
      <c r="AK132" s="811">
        <v>3.8115444709999999</v>
      </c>
      <c r="AL132" s="809"/>
      <c r="AM132" s="809"/>
      <c r="AN132" s="809"/>
      <c r="AO132" s="810"/>
      <c r="AP132" s="812"/>
      <c r="AQ132" s="813"/>
      <c r="AR132" s="813"/>
      <c r="AS132" s="813"/>
      <c r="AT132" s="814"/>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804"/>
      <c r="B133" s="805"/>
      <c r="C133" s="805"/>
      <c r="D133" s="805"/>
      <c r="E133" s="805"/>
      <c r="F133" s="805"/>
      <c r="G133" s="805"/>
      <c r="H133" s="805"/>
      <c r="I133" s="805"/>
      <c r="J133" s="805"/>
      <c r="K133" s="805"/>
      <c r="L133" s="805"/>
      <c r="M133" s="805"/>
      <c r="N133" s="805"/>
      <c r="O133" s="805"/>
      <c r="P133" s="805"/>
      <c r="Q133" s="805"/>
      <c r="R133" s="805"/>
      <c r="S133" s="805"/>
      <c r="T133" s="805"/>
      <c r="U133" s="805"/>
      <c r="V133" s="785" t="s">
        <v>494</v>
      </c>
      <c r="W133" s="785"/>
      <c r="X133" s="785"/>
      <c r="Y133" s="785"/>
      <c r="Z133" s="786"/>
      <c r="AA133" s="787">
        <v>1.9</v>
      </c>
      <c r="AB133" s="788"/>
      <c r="AC133" s="788"/>
      <c r="AD133" s="788"/>
      <c r="AE133" s="789"/>
      <c r="AF133" s="787">
        <v>2.6</v>
      </c>
      <c r="AG133" s="788"/>
      <c r="AH133" s="788"/>
      <c r="AI133" s="788"/>
      <c r="AJ133" s="789"/>
      <c r="AK133" s="787">
        <v>3.2</v>
      </c>
      <c r="AL133" s="788"/>
      <c r="AM133" s="788"/>
      <c r="AN133" s="788"/>
      <c r="AO133" s="789"/>
      <c r="AP133" s="790"/>
      <c r="AQ133" s="791"/>
      <c r="AR133" s="791"/>
      <c r="AS133" s="791"/>
      <c r="AT133" s="792"/>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HgiIA//Ptb6ftz/jCrDjadCjhZ/psXL7CuBHJip664QlQCAk/+8lyJ9moJEocbl/I6rPNxQCxO6+HaBn/C0KCA==" saltValue="vmElRwk/WMRvUc7uCqGfE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topLeftCell="BA64" zoomScale="82" zoomScaleNormal="82" zoomScaleSheetLayoutView="82" workbookViewId="0">
      <selection activeCell="B17" sqref="B17"/>
    </sheetView>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495</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sheetProtection password="C5BB"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gWsJblYBsdjCChU7c0oAb8tcPjKNiGvdTn0QIcDK9sAyINcQlvmWv2UOpNLebfxoOeOPPT3+oehsMCm71sLisA==" saltValue="5gb/IiQLgBgOZuW8O1Qkzg=="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49" zoomScale="91" zoomScaleSheetLayoutView="91"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496</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497</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82" t="s">
        <v>498</v>
      </c>
      <c r="AP7" s="268"/>
      <c r="AQ7" s="269" t="s">
        <v>499</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3"/>
      <c r="AP8" s="274" t="s">
        <v>500</v>
      </c>
      <c r="AQ8" s="275" t="s">
        <v>501</v>
      </c>
      <c r="AR8" s="276" t="s">
        <v>502</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94" t="s">
        <v>503</v>
      </c>
      <c r="AL9" s="1195"/>
      <c r="AM9" s="1195"/>
      <c r="AN9" s="1196"/>
      <c r="AO9" s="277">
        <v>3487251</v>
      </c>
      <c r="AP9" s="277">
        <v>84079</v>
      </c>
      <c r="AQ9" s="278">
        <v>75794</v>
      </c>
      <c r="AR9" s="279">
        <v>10.9</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94" t="s">
        <v>504</v>
      </c>
      <c r="AL10" s="1195"/>
      <c r="AM10" s="1195"/>
      <c r="AN10" s="1196"/>
      <c r="AO10" s="280">
        <v>2961</v>
      </c>
      <c r="AP10" s="280">
        <v>71</v>
      </c>
      <c r="AQ10" s="281">
        <v>8131</v>
      </c>
      <c r="AR10" s="282">
        <v>-99.1</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94" t="s">
        <v>505</v>
      </c>
      <c r="AL11" s="1195"/>
      <c r="AM11" s="1195"/>
      <c r="AN11" s="1196"/>
      <c r="AO11" s="280">
        <v>23641</v>
      </c>
      <c r="AP11" s="280">
        <v>570</v>
      </c>
      <c r="AQ11" s="281">
        <v>549</v>
      </c>
      <c r="AR11" s="282">
        <v>3.8</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94" t="s">
        <v>506</v>
      </c>
      <c r="AL12" s="1195"/>
      <c r="AM12" s="1195"/>
      <c r="AN12" s="1196"/>
      <c r="AO12" s="280" t="s">
        <v>507</v>
      </c>
      <c r="AP12" s="280" t="s">
        <v>507</v>
      </c>
      <c r="AQ12" s="281">
        <v>5</v>
      </c>
      <c r="AR12" s="282" t="s">
        <v>507</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94" t="s">
        <v>508</v>
      </c>
      <c r="AL13" s="1195"/>
      <c r="AM13" s="1195"/>
      <c r="AN13" s="1196"/>
      <c r="AO13" s="280">
        <v>90503</v>
      </c>
      <c r="AP13" s="280">
        <v>2182</v>
      </c>
      <c r="AQ13" s="281">
        <v>2734</v>
      </c>
      <c r="AR13" s="282">
        <v>-20.2</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94" t="s">
        <v>509</v>
      </c>
      <c r="AL14" s="1195"/>
      <c r="AM14" s="1195"/>
      <c r="AN14" s="1196"/>
      <c r="AO14" s="280">
        <v>25886</v>
      </c>
      <c r="AP14" s="280">
        <v>624</v>
      </c>
      <c r="AQ14" s="281">
        <v>1219</v>
      </c>
      <c r="AR14" s="282">
        <v>-48.8</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97" t="s">
        <v>510</v>
      </c>
      <c r="AL15" s="1198"/>
      <c r="AM15" s="1198"/>
      <c r="AN15" s="1199"/>
      <c r="AO15" s="280">
        <v>-287533</v>
      </c>
      <c r="AP15" s="280">
        <v>-6933</v>
      </c>
      <c r="AQ15" s="281">
        <v>-5248</v>
      </c>
      <c r="AR15" s="282">
        <v>32.1</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97" t="s">
        <v>186</v>
      </c>
      <c r="AL16" s="1198"/>
      <c r="AM16" s="1198"/>
      <c r="AN16" s="1199"/>
      <c r="AO16" s="280">
        <v>3342709</v>
      </c>
      <c r="AP16" s="280">
        <v>80594</v>
      </c>
      <c r="AQ16" s="281">
        <v>83183</v>
      </c>
      <c r="AR16" s="282">
        <v>-3.1</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511</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512</v>
      </c>
      <c r="AP20" s="289" t="s">
        <v>513</v>
      </c>
      <c r="AQ20" s="290" t="s">
        <v>514</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200" t="s">
        <v>515</v>
      </c>
      <c r="AL21" s="1201"/>
      <c r="AM21" s="1201"/>
      <c r="AN21" s="1202"/>
      <c r="AO21" s="293">
        <v>7.98</v>
      </c>
      <c r="AP21" s="294">
        <v>7.75</v>
      </c>
      <c r="AQ21" s="295">
        <v>0.23</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200" t="s">
        <v>516</v>
      </c>
      <c r="AL22" s="1201"/>
      <c r="AM22" s="1201"/>
      <c r="AN22" s="1202"/>
      <c r="AO22" s="298">
        <v>100.5</v>
      </c>
      <c r="AP22" s="299">
        <v>97.5</v>
      </c>
      <c r="AQ22" s="300">
        <v>3</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93" t="s">
        <v>517</v>
      </c>
      <c r="B26" s="1193"/>
      <c r="C26" s="1193"/>
      <c r="D26" s="1193"/>
      <c r="E26" s="1193"/>
      <c r="F26" s="1193"/>
      <c r="G26" s="1193"/>
      <c r="H26" s="1193"/>
      <c r="I26" s="1193"/>
      <c r="J26" s="1193"/>
      <c r="K26" s="1193"/>
      <c r="L26" s="1193"/>
      <c r="M26" s="1193"/>
      <c r="N26" s="1193"/>
      <c r="O26" s="1193"/>
      <c r="P26" s="1193"/>
      <c r="Q26" s="1193"/>
      <c r="R26" s="1193"/>
      <c r="S26" s="1193"/>
      <c r="T26" s="1193"/>
      <c r="U26" s="1193"/>
      <c r="V26" s="1193"/>
      <c r="W26" s="1193"/>
      <c r="X26" s="1193"/>
      <c r="Y26" s="1193"/>
      <c r="Z26" s="1193"/>
      <c r="AA26" s="1193"/>
      <c r="AB26" s="1193"/>
      <c r="AC26" s="1193"/>
      <c r="AD26" s="1193"/>
      <c r="AE26" s="1193"/>
      <c r="AF26" s="1193"/>
      <c r="AG26" s="1193"/>
      <c r="AH26" s="1193"/>
      <c r="AI26" s="1193"/>
      <c r="AJ26" s="1193"/>
      <c r="AK26" s="1193"/>
      <c r="AL26" s="1193"/>
      <c r="AM26" s="1193"/>
      <c r="AN26" s="1193"/>
      <c r="AO26" s="1193"/>
      <c r="AP26" s="1193"/>
      <c r="AQ26" s="1193"/>
      <c r="AR26" s="1193"/>
      <c r="AS26" s="1193"/>
      <c r="AT26" s="263"/>
    </row>
    <row r="27" spans="1:46" x14ac:dyDescent="0.15">
      <c r="A27" s="305"/>
      <c r="AO27" s="258"/>
      <c r="AP27" s="258"/>
      <c r="AQ27" s="258"/>
      <c r="AR27" s="258"/>
      <c r="AS27" s="258"/>
      <c r="AT27" s="258"/>
    </row>
    <row r="28" spans="1:46" ht="17.25" x14ac:dyDescent="0.15">
      <c r="A28" s="259" t="s">
        <v>518</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519</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82" t="s">
        <v>498</v>
      </c>
      <c r="AP30" s="268"/>
      <c r="AQ30" s="269" t="s">
        <v>499</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3"/>
      <c r="AP31" s="274" t="s">
        <v>500</v>
      </c>
      <c r="AQ31" s="275" t="s">
        <v>501</v>
      </c>
      <c r="AR31" s="276" t="s">
        <v>502</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84" t="s">
        <v>520</v>
      </c>
      <c r="AL32" s="1185"/>
      <c r="AM32" s="1185"/>
      <c r="AN32" s="1186"/>
      <c r="AO32" s="308">
        <v>918149</v>
      </c>
      <c r="AP32" s="308">
        <v>22137</v>
      </c>
      <c r="AQ32" s="309">
        <v>33516</v>
      </c>
      <c r="AR32" s="310">
        <v>-34</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84" t="s">
        <v>521</v>
      </c>
      <c r="AL33" s="1185"/>
      <c r="AM33" s="1185"/>
      <c r="AN33" s="1186"/>
      <c r="AO33" s="308" t="s">
        <v>507</v>
      </c>
      <c r="AP33" s="308" t="s">
        <v>507</v>
      </c>
      <c r="AQ33" s="309" t="s">
        <v>507</v>
      </c>
      <c r="AR33" s="310" t="s">
        <v>507</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84" t="s">
        <v>522</v>
      </c>
      <c r="AL34" s="1185"/>
      <c r="AM34" s="1185"/>
      <c r="AN34" s="1186"/>
      <c r="AO34" s="308" t="s">
        <v>507</v>
      </c>
      <c r="AP34" s="308" t="s">
        <v>507</v>
      </c>
      <c r="AQ34" s="309" t="s">
        <v>507</v>
      </c>
      <c r="AR34" s="310" t="s">
        <v>507</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84" t="s">
        <v>523</v>
      </c>
      <c r="AL35" s="1185"/>
      <c r="AM35" s="1185"/>
      <c r="AN35" s="1186"/>
      <c r="AO35" s="308">
        <v>444709</v>
      </c>
      <c r="AP35" s="308">
        <v>10722</v>
      </c>
      <c r="AQ35" s="309">
        <v>11499</v>
      </c>
      <c r="AR35" s="310">
        <v>-6.8</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84" t="s">
        <v>524</v>
      </c>
      <c r="AL36" s="1185"/>
      <c r="AM36" s="1185"/>
      <c r="AN36" s="1186"/>
      <c r="AO36" s="308">
        <v>5747</v>
      </c>
      <c r="AP36" s="308">
        <v>139</v>
      </c>
      <c r="AQ36" s="309">
        <v>2953</v>
      </c>
      <c r="AR36" s="310">
        <v>-95.3</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84" t="s">
        <v>525</v>
      </c>
      <c r="AL37" s="1185"/>
      <c r="AM37" s="1185"/>
      <c r="AN37" s="1186"/>
      <c r="AO37" s="308" t="s">
        <v>507</v>
      </c>
      <c r="AP37" s="308" t="s">
        <v>507</v>
      </c>
      <c r="AQ37" s="309">
        <v>178</v>
      </c>
      <c r="AR37" s="310" t="s">
        <v>507</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87" t="s">
        <v>526</v>
      </c>
      <c r="AL38" s="1188"/>
      <c r="AM38" s="1188"/>
      <c r="AN38" s="1189"/>
      <c r="AO38" s="311" t="s">
        <v>507</v>
      </c>
      <c r="AP38" s="311" t="s">
        <v>507</v>
      </c>
      <c r="AQ38" s="312">
        <v>3</v>
      </c>
      <c r="AR38" s="300" t="s">
        <v>507</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87" t="s">
        <v>527</v>
      </c>
      <c r="AL39" s="1188"/>
      <c r="AM39" s="1188"/>
      <c r="AN39" s="1189"/>
      <c r="AO39" s="308" t="s">
        <v>507</v>
      </c>
      <c r="AP39" s="308" t="s">
        <v>507</v>
      </c>
      <c r="AQ39" s="309">
        <v>-2838</v>
      </c>
      <c r="AR39" s="310" t="s">
        <v>507</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84" t="s">
        <v>528</v>
      </c>
      <c r="AL40" s="1185"/>
      <c r="AM40" s="1185"/>
      <c r="AN40" s="1186"/>
      <c r="AO40" s="308">
        <v>-1034948</v>
      </c>
      <c r="AP40" s="308">
        <v>-24953</v>
      </c>
      <c r="AQ40" s="309">
        <v>-31562</v>
      </c>
      <c r="AR40" s="310">
        <v>-20.9</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90" t="s">
        <v>300</v>
      </c>
      <c r="AL41" s="1191"/>
      <c r="AM41" s="1191"/>
      <c r="AN41" s="1192"/>
      <c r="AO41" s="308">
        <v>333657</v>
      </c>
      <c r="AP41" s="308">
        <v>8045</v>
      </c>
      <c r="AQ41" s="309">
        <v>13749</v>
      </c>
      <c r="AR41" s="310">
        <v>-41.5</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529</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530</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531</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77" t="s">
        <v>498</v>
      </c>
      <c r="AN49" s="1179" t="s">
        <v>532</v>
      </c>
      <c r="AO49" s="1180"/>
      <c r="AP49" s="1180"/>
      <c r="AQ49" s="1180"/>
      <c r="AR49" s="1181"/>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78"/>
      <c r="AN50" s="324" t="s">
        <v>533</v>
      </c>
      <c r="AO50" s="325" t="s">
        <v>534</v>
      </c>
      <c r="AP50" s="326" t="s">
        <v>535</v>
      </c>
      <c r="AQ50" s="327" t="s">
        <v>536</v>
      </c>
      <c r="AR50" s="328" t="s">
        <v>537</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538</v>
      </c>
      <c r="AL51" s="321"/>
      <c r="AM51" s="329">
        <v>2279205</v>
      </c>
      <c r="AN51" s="330">
        <v>54526</v>
      </c>
      <c r="AO51" s="331">
        <v>-14</v>
      </c>
      <c r="AP51" s="332">
        <v>53655</v>
      </c>
      <c r="AQ51" s="333">
        <v>-6.1</v>
      </c>
      <c r="AR51" s="334">
        <v>-7.9</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539</v>
      </c>
      <c r="AM52" s="337">
        <v>1721923</v>
      </c>
      <c r="AN52" s="338">
        <v>41194</v>
      </c>
      <c r="AO52" s="339">
        <v>-18</v>
      </c>
      <c r="AP52" s="340">
        <v>32719</v>
      </c>
      <c r="AQ52" s="341">
        <v>-9.6</v>
      </c>
      <c r="AR52" s="342">
        <v>-8.4</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540</v>
      </c>
      <c r="AL53" s="321"/>
      <c r="AM53" s="329">
        <v>1770237</v>
      </c>
      <c r="AN53" s="330">
        <v>42296</v>
      </c>
      <c r="AO53" s="331">
        <v>-22.4</v>
      </c>
      <c r="AP53" s="332">
        <v>53869</v>
      </c>
      <c r="AQ53" s="333">
        <v>0.4</v>
      </c>
      <c r="AR53" s="334">
        <v>-22.8</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539</v>
      </c>
      <c r="AM54" s="337">
        <v>1317601</v>
      </c>
      <c r="AN54" s="338">
        <v>31481</v>
      </c>
      <c r="AO54" s="339">
        <v>-23.6</v>
      </c>
      <c r="AP54" s="340">
        <v>35046</v>
      </c>
      <c r="AQ54" s="341">
        <v>7.1</v>
      </c>
      <c r="AR54" s="342">
        <v>-30.7</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541</v>
      </c>
      <c r="AL55" s="321"/>
      <c r="AM55" s="329">
        <v>1587514</v>
      </c>
      <c r="AN55" s="330">
        <v>38073</v>
      </c>
      <c r="AO55" s="331">
        <v>-10</v>
      </c>
      <c r="AP55" s="332">
        <v>59119</v>
      </c>
      <c r="AQ55" s="333">
        <v>9.6999999999999993</v>
      </c>
      <c r="AR55" s="334">
        <v>-19.7</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539</v>
      </c>
      <c r="AM56" s="337">
        <v>625381</v>
      </c>
      <c r="AN56" s="338">
        <v>14998</v>
      </c>
      <c r="AO56" s="339">
        <v>-52.4</v>
      </c>
      <c r="AP56" s="340">
        <v>29900</v>
      </c>
      <c r="AQ56" s="341">
        <v>-14.7</v>
      </c>
      <c r="AR56" s="342">
        <v>-37.700000000000003</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542</v>
      </c>
      <c r="AL57" s="321"/>
      <c r="AM57" s="329">
        <v>1626049</v>
      </c>
      <c r="AN57" s="330">
        <v>39047</v>
      </c>
      <c r="AO57" s="331">
        <v>2.6</v>
      </c>
      <c r="AP57" s="332">
        <v>53895</v>
      </c>
      <c r="AQ57" s="333">
        <v>-8.8000000000000007</v>
      </c>
      <c r="AR57" s="334">
        <v>11.4</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539</v>
      </c>
      <c r="AM58" s="337">
        <v>1140237</v>
      </c>
      <c r="AN58" s="338">
        <v>27381</v>
      </c>
      <c r="AO58" s="339">
        <v>82.6</v>
      </c>
      <c r="AP58" s="340">
        <v>31224</v>
      </c>
      <c r="AQ58" s="341">
        <v>4.4000000000000004</v>
      </c>
      <c r="AR58" s="342">
        <v>78.2</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543</v>
      </c>
      <c r="AL59" s="321"/>
      <c r="AM59" s="329">
        <v>1296911</v>
      </c>
      <c r="AN59" s="330">
        <v>31269</v>
      </c>
      <c r="AO59" s="331">
        <v>-19.899999999999999</v>
      </c>
      <c r="AP59" s="332">
        <v>56181</v>
      </c>
      <c r="AQ59" s="333">
        <v>4.2</v>
      </c>
      <c r="AR59" s="334">
        <v>-24.1</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539</v>
      </c>
      <c r="AM60" s="337">
        <v>809474</v>
      </c>
      <c r="AN60" s="338">
        <v>19517</v>
      </c>
      <c r="AO60" s="339">
        <v>-28.7</v>
      </c>
      <c r="AP60" s="340">
        <v>32039</v>
      </c>
      <c r="AQ60" s="341">
        <v>2.6</v>
      </c>
      <c r="AR60" s="342">
        <v>-31.3</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544</v>
      </c>
      <c r="AL61" s="343"/>
      <c r="AM61" s="344">
        <v>1711983</v>
      </c>
      <c r="AN61" s="345">
        <v>41042</v>
      </c>
      <c r="AO61" s="346">
        <v>-12.7</v>
      </c>
      <c r="AP61" s="347">
        <v>55344</v>
      </c>
      <c r="AQ61" s="348">
        <v>-0.1</v>
      </c>
      <c r="AR61" s="334">
        <v>-12.6</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539</v>
      </c>
      <c r="AM62" s="337">
        <v>1122923</v>
      </c>
      <c r="AN62" s="338">
        <v>26914</v>
      </c>
      <c r="AO62" s="339">
        <v>-8</v>
      </c>
      <c r="AP62" s="340">
        <v>32186</v>
      </c>
      <c r="AQ62" s="341">
        <v>-2</v>
      </c>
      <c r="AR62" s="342">
        <v>-6</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hx+W4pOQW5FXtQJyC7Q6TOTp1SX4sGY6W/UpKjksdrAiHSY6hEIDzh0ooKJ1nqw30fV/66X4d+uRSibl0X5IEw==" saltValue="PWuWtTcSOQ4f0IAslsmiU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22" zoomScale="118" zoomScaleNormal="118" zoomScaleSheetLayoutView="55" workbookViewId="0">
      <selection activeCell="AD44" sqref="AD44"/>
    </sheetView>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546</v>
      </c>
    </row>
    <row r="121" spans="125:125" ht="13.5" hidden="1" customHeight="1" x14ac:dyDescent="0.15">
      <c r="DU121" s="255"/>
    </row>
  </sheetData>
  <sheetProtection algorithmName="SHA-512" hashValue="TphWLsLqLasgRIuv2sI/P7+xJXupu2igBQJxz7lI/d4NX7Anm9Q1XdOmU/BLDY29T8rVi0Mz7Q5QtFgteWZPKw==" saltValue="vLJ0irCkJXIQ6/jHw1zqXA=="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82" zoomScale="75" zoomScaleNormal="75"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547</v>
      </c>
    </row>
  </sheetData>
  <sheetProtection algorithmName="SHA-512" hashValue="xBCKXW3nPBMqB8lrOsTCJq05S9lbvk4XlpOTUB0hrBPdBDbN/RbnzzE+x2iQi9ZpfwPM0zdSFU4sJZlyKcYjhw==" saltValue="0v44EeXoE3d8aQS4n4FwoQ=="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C40" zoomScale="75" zoomScaleNormal="75" zoomScaleSheetLayoutView="100" workbookViewId="0">
      <selection activeCell="J47" sqref="J47"/>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548</v>
      </c>
      <c r="G46" s="8" t="s">
        <v>549</v>
      </c>
      <c r="H46" s="8" t="s">
        <v>550</v>
      </c>
      <c r="I46" s="8" t="s">
        <v>551</v>
      </c>
      <c r="J46" s="9" t="s">
        <v>552</v>
      </c>
    </row>
    <row r="47" spans="2:10" ht="57.75" customHeight="1" x14ac:dyDescent="0.15">
      <c r="B47" s="10"/>
      <c r="C47" s="1203" t="s">
        <v>3</v>
      </c>
      <c r="D47" s="1203"/>
      <c r="E47" s="1204"/>
      <c r="F47" s="11">
        <v>37.200000000000003</v>
      </c>
      <c r="G47" s="12">
        <v>35.46</v>
      </c>
      <c r="H47" s="12">
        <v>33.659999999999997</v>
      </c>
      <c r="I47" s="12">
        <v>28.31</v>
      </c>
      <c r="J47" s="13">
        <v>27.76</v>
      </c>
    </row>
    <row r="48" spans="2:10" ht="57.75" customHeight="1" x14ac:dyDescent="0.15">
      <c r="B48" s="14"/>
      <c r="C48" s="1205" t="s">
        <v>4</v>
      </c>
      <c r="D48" s="1205"/>
      <c r="E48" s="1206"/>
      <c r="F48" s="15">
        <v>6.44</v>
      </c>
      <c r="G48" s="16">
        <v>5.61</v>
      </c>
      <c r="H48" s="16">
        <v>5.5</v>
      </c>
      <c r="I48" s="16">
        <v>4.95</v>
      </c>
      <c r="J48" s="17">
        <v>8.8800000000000008</v>
      </c>
    </row>
    <row r="49" spans="2:10" ht="57.75" customHeight="1" thickBot="1" x14ac:dyDescent="0.2">
      <c r="B49" s="18"/>
      <c r="C49" s="1207" t="s">
        <v>5</v>
      </c>
      <c r="D49" s="1207"/>
      <c r="E49" s="1208"/>
      <c r="F49" s="19" t="s">
        <v>553</v>
      </c>
      <c r="G49" s="20" t="s">
        <v>554</v>
      </c>
      <c r="H49" s="20" t="s">
        <v>555</v>
      </c>
      <c r="I49" s="20" t="s">
        <v>556</v>
      </c>
      <c r="J49" s="21">
        <v>2.84</v>
      </c>
    </row>
    <row r="50" spans="2:10" x14ac:dyDescent="0.15"/>
  </sheetData>
  <sheetProtection algorithmName="SHA-512" hashValue="tcxGps6pwI2o6Fojj2X/orvzMZ9Blm1FgipJEpXqGMbEVceRD207YBmUjQFSoTAwfkwU4kw7ORGNShYXvcOuhw==" saltValue="MIENXkqx0G8GtzqhuLTp3g=="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2023-10-05T07:55:34Z</cp:lastPrinted>
  <dcterms:created xsi:type="dcterms:W3CDTF">2023-02-20T05:52:03Z</dcterms:created>
  <dcterms:modified xsi:type="dcterms:W3CDTF">2023-10-06T04:23:07Z</dcterms:modified>
  <cp:category/>
</cp:coreProperties>
</file>