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A31" i="12"/>
  <c r="AA30" i="12"/>
  <c r="AA7" i="12"/>
  <c r="AA23" i="12" s="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AM34" i="10" s="1"/>
  <c r="C36" i="10"/>
  <c r="CO35" i="10"/>
  <c r="BE35" i="10"/>
  <c r="U35" i="10"/>
  <c r="C35" i="10"/>
  <c r="CO34" i="10"/>
  <c r="BE34" i="10"/>
  <c r="U34" i="10"/>
  <c r="C34" i="10"/>
  <c r="AM35" i="10" l="1"/>
  <c r="BW34" i="10"/>
  <c r="BW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<sst xmlns="http://schemas.openxmlformats.org/spreadsheetml/2006/main" count="1155" uniqueCount="616">
  <si>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</si>
  <si>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</si>
  <si>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</si>
  <si>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</si>
  <si>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</si>
  <si>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</si>
  <si>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</si>
  <si>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</si>
  <si>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</si>
  <si>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</si>
  <si>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</si>
  <si>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</si>
  <si>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</si>
  <si>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</si>
  <si>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</si>
  <si>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</si>
  <si>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</si>
  <si>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</si>
  <si>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</si>
  <si>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</si>
  <si>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</si>
  <si>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</si>
  <si>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</si>
  <si>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</si>
  <si>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</si>
  <si>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</si>
  <si>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</si>
  <si>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</si>
  <si>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</si>
  <si>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</si>
  <si>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</si>
  <si>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</si>
  <si>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</si>
  <si>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</si>
  <si>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</si>
  <si>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</si>
  <si>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</si>
  <si>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</si>
  <si>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</si>
  <si>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</si>
  <si>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</si>
  <si>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</si>
  <si>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</si>
  <si>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</si>
  <si>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</si>
  <si>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</si>
  <si>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</si>
  <si>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</si>
  <si>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</si>
  <si>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</si>
  <si>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</si>
  <si>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</si>
  <si>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</si>
  <si>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</si>
  <si>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</si>
  <si>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</si>
  <si>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</si>
  <si>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</si>
  <si>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</si>
  <si>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</si>
  <si>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</si>
  <si>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</si>
  <si>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</si>
  <si>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</si>
  <si>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</si>
  <si>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</si>
  <si>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</si>
  <si>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</si>
  <si>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</si>
  <si>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</si>
  <si>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</si>
  <si>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</si>
  <si>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</si>
  <si>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</si>
  <si>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</si>
  <si>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</si>
  <si>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</si>
  <si>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</si>
  <si>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</si>
  <si>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</si>
  <si>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</si>
  <si>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</si>
  <si>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</si>
  <si>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</si>
  <si>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</si>
  <si>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</si>
  <si>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</si>
  <si>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</si>
  <si>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</si>
  <si>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</si>
  <si>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</si>
  <si>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</si>
  <si>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</si>
  <si>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</si>
  <si>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</si>
  <si>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</si>
  <si>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</si>
  <si>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</si>
  <si>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</si>
  <si>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</si>
  <si>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</si>
  <si>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</si>
  <si>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</si>
  <si>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</si>
  <si>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</si>
  <si>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</si>
  <si>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</si>
  <si>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</si>
  <si>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</si>
  <si>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</si>
  <si>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</si>
  <si>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</si>
  <si>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</si>
  <si>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</si>
  <si>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</si>
  <si>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</si>
  <si>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</si>
  <si>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</si>
  <si>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</si>
  <si>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</si>
  <si>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</si>
  <si>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</si>
  <si>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</si>
  <si>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</si>
  <si>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</si>
  <si>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</si>
  <si>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</si>
  <si>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</si>
  <si>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</si>
  <si>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</si>
  <si>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</si>
  <si>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</si>
  <si>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</si>
  <si>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</si>
  <si>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</si>
  <si>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</si>
  <si>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</si>
  <si>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</si>
  <si>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</si>
  <si>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</si>
  <si>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</si>
  <si>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</si>
  <si>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</si>
  <si>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</si>
  <si>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</si>
  <si>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</si>
  <si>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</si>
  <si>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</si>
  <si>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</si>
  <si>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</si>
  <si>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</si>
  <si>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</si>
  <si>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</si>
  <si>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</si>
  <si>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</si>
  <si>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</si>
  <si>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</si>
  <si>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</si>
  <si>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</si>
  <si>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</si>
  <si>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</si>
  <si>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</si>
  <si>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</si>
  <si>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</si>
  <si>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</si>
  <si>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</si>
  <si>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</si>
  <si>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</si>
  <si>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</si>
  <si>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</si>
  <si>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</si>
  <si>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</si>
  <si>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</si>
  <si>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</si>
  <si>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</si>
  <si>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</si>
  <si>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</si>
  <si>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</si>
  <si>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</si>
  <si>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</si>
  <si>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</si>
  <si>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</si>
  <si>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</si>
  <si>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</si>
  <si>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</si>
  <si>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</si>
  <si>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</si>
  <si>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</si>
  <si>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</si>
  <si>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</si>
  <si>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</si>
  <si>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</si>
  <si>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</si>
  <si>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</si>
  <si>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</si>
  <si>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</si>
  <si>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</si>
  <si>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</si>
  <si>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</si>
  <si>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</si>
  <si>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</si>
  <si>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</si>
  <si>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</si>
  <si>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</si>
  <si>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</si>
  <si>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</si>
  <si>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</si>
  <si>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</si>
  <si>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</si>
  <si>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</si>
  <si>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</si>
  <si>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三重県菰野町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</si>
  <si>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</si>
  <si>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</si>
  <si>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</si>
  <si>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</si>
  <si>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</si>
  <si>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</si>
  <si>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</si>
  <si>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</si>
  <si>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</si>
  <si>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</si>
  <si>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</si>
  <si>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</si>
  <si>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</si>
  <si>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</si>
  <si>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</si>
  <si>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</si>
  <si>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</si>
  <si>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</si>
  <si>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</si>
  <si>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</si>
  <si>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</si>
  <si>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</si>
  <si>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</si>
  <si>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</si>
  <si>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</si>
  <si>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</si>
  <si>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</si>
  <si>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</si>
  <si>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</si>
  <si>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</si>
  <si>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</si>
  <si>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</si>
  <si>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</si>
  <si>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</si>
  <si>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</si>
  <si>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</si>
  <si>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</si>
  <si>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</si>
  <si>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</si>
  <si>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</si>
  <si>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</si>
  <si>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</si>
  <si>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</si>
  <si>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</si>
  <si>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</si>
  <si>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</si>
  <si>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</si>
  <si>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</si>
  <si>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</si>
  <si>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</si>
  <si>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</si>
  <si>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</si>
  <si>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</si>
  <si>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</si>
  <si>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</si>
  <si>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</si>
  <si>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</si>
  <si>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</si>
  <si>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</si>
  <si>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</si>
  <si>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</si>
  <si>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</si>
  <si>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</si>
  <si>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</si>
  <si>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</si>
  <si>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</si>
  <si>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</si>
  <si>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</si>
  <si>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</si>
  <si>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</si>
  <si>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</si>
  <si>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</si>
  <si>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</si>
  <si>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</si>
  <si>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</si>
  <si>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</si>
  <si>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</si>
  <si>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</si>
  <si>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</si>
  <si>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</si>
  <si>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</si>
  <si>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</si>
  <si>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</si>
  <si>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</si>
  <si>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</si>
  <si>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</si>
  <si>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</si>
  <si>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</si>
  <si>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</si>
  <si>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</si>
  <si>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</si>
  <si>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</si>
  <si>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</si>
  <si>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</si>
  <si>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</si>
  <si>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</si>
  <si>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</si>
  <si>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</si>
  <si>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</si>
  <si>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</si>
  <si>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</si>
  <si>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</si>
  <si>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</si>
  <si>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</si>
  <si>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</si>
  <si>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</si>
  <si>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</si>
  <si>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</si>
  <si>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</si>
  <si>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</si>
  <si>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</si>
  <si>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</si>
  <si>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</si>
  <si>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</si>
  <si>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</si>
  <si>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</si>
  <si>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</si>
  <si>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</si>
  <si>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</si>
  <si>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</si>
  <si>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</si>
  <si>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</si>
  <si>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</si>
  <si>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</si>
  <si>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</si>
  <si>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</si>
  <si>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</si>
  <si>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</si>
  <si>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</si>
  <si>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</si>
  <si>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</si>
  <si>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</si>
  <si>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</si>
  <si>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</si>
  <si>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</si>
  <si>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</si>
  <si>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</si>
  <si>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</si>
  <si>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</si>
  <si>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</si>
  <si>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</si>
  <si>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</si>
  <si>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</si>
  <si>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</si>
  <si>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</si>
  <si>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</si>
  <si>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</si>
  <si>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</si>
  <si>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</si>
  <si>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</si>
  <si>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</si>
  <si>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</si>
  <si>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三重県菰野町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</si>
  <si>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</si>
  <si>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</si>
  <si>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</si>
  <si>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</si>
  <si>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</si>
  <si>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</si>
  <si>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</si>
  <si>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</si>
  <si>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</si>
  <si>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</si>
  <si>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</si>
  <si>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</si>
  <si>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</si>
  <si>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</si>
  <si>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</si>
  <si>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</si>
  <si>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</si>
  <si>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</si>
  <si>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</si>
  <si>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</si>
  <si>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</si>
  <si>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</si>
  <si>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</si>
  <si>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</si>
  <si>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</si>
  <si>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</si>
  <si>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</si>
  <si>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</si>
  <si>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</si>
  <si>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</si>
  <si>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</si>
  <si>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</si>
  <si>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</si>
  <si>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</si>
  <si>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</si>
  <si>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</si>
  <si>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</si>
  <si>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</si>
  <si>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</si>
  <si>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</si>
  <si>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</si>
  <si>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</si>
  <si>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</si>
  <si>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</si>
  <si>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</si>
  <si>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</si>
  <si>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</si>
  <si>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</si>
  <si>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</si>
  <si>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</si>
  <si>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</si>
  <si>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</si>
  <si>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</si>
  <si>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</si>
  <si>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</si>
  <si>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</si>
  <si>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</si>
  <si>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</si>
  <si>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</si>
  <si>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</si>
  <si>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</si>
  <si>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</si>
  <si>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</si>
  <si>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</si>
  <si>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</si>
  <si>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</si>
  <si>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</si>
  <si>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</si>
  <si>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</si>
  <si>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</si>
  <si>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</si>
  <si>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</si>
  <si>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</si>
  <si>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</si>
  <si>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</si>
  <si>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</si>
  <si>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</si>
  <si>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</si>
  <si>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</si>
  <si>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</si>
  <si>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</si>
  <si>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</si>
  <si>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</si>
  <si>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</si>
  <si>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</si>
  <si>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</si>
  <si>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</si>
  <si>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</si>
  <si>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</si>
  <si>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</si>
  <si>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</si>
  <si>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</si>
  <si>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</si>
  <si>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</si>
  <si>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</si>
  <si>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</si>
  <si>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</si>
  <si>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</si>
  <si>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</si>
  <si>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</si>
  <si>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</si>
  <si>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</si>
  <si>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</si>
  <si>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</si>
  <si>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</si>
  <si>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</si>
  <si>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</si>
  <si>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</si>
  <si>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</si>
  <si>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</si>
  <si>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</si>
  <si>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</si>
  <si>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</si>
  <si>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</si>
  <si>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</si>
  <si>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</si>
  <si>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</si>
  <si>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</si>
  <si>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</si>
  <si>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</si>
  <si>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</si>
  <si>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</si>
  <si>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</si>
  <si>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</si>
  <si>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</si>
  <si>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</si>
  <si>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</si>
  <si>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</si>
  <si>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</si>
  <si>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</si>
  <si>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</si>
  <si>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</si>
  <si>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</si>
  <si>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</si>
  <si>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</si>
  <si>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</si>
  <si>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</si>
  <si>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</si>
  <si>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</si>
  <si>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</si>
  <si>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</si>
  <si>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</si>
  <si>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</si>
  <si>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</si>
  <si>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</si>
  <si>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</si>
  <si>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</si>
  <si>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</si>
  <si>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</si>
  <si>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</si>
  <si>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</si>
  <si>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</si>
  <si>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</si>
  <si>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</si>
  <si>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</si>
  <si>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</si>
  <si>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</si>
  <si>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</si>
  <si>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</si>
  <si>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</si>
  <si>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</si>
  <si>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</si>
  <si>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</si>
  <si>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</si>
  <si>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</si>
  <si>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</si>
  <si>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</si>
  <si>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</si>
  <si>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</si>
  <si>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</si>
  <si>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</si>
  <si>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</si>
  <si>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</si>
  <si>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</si>
  <si>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</si>
  <si>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</si>
  <si>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</si>
  <si>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</si>
  <si>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</si>
  <si>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</si>
  <si>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</si>
  <si>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</si>
  <si>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</si>
  <si>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</si>
  <si>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</si>
  <si>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</si>
  <si>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</si>
  <si>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</si>
  <si>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</si>
  <si>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</si>
  <si>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</si>
  <si>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</si>
  <si>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</si>
  <si>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</si>
  <si>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</si>
  <si>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</si>
  <si>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</si>
  <si>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</si>
  <si>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</si>
  <si>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2.11</t>
  </si>
  <si>
    <t>▲ 2.49</t>
  </si>
  <si>
    <t>▲ 5.30</t>
  </si>
  <si>
    <t>▲ 4.78</t>
  </si>
  <si>
    <t>水道事業会計</t>
  </si>
  <si>
    <t>下水道事業会計</t>
  </si>
  <si>
    <t>一般会計</t>
  </si>
  <si>
    <t>介護保険特別会計</t>
  </si>
  <si>
    <t>国民健康保険特別会計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</si>
  <si>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</si>
  <si>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</si>
  <si>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</si>
  <si>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</si>
  <si>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</si>
  <si>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</si>
  <si>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</si>
  <si>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</si>
  <si>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</si>
  <si>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</si>
  <si>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</si>
  <si>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</si>
  <si>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</si>
  <si>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</si>
  <si>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</si>
  <si>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</si>
  <si>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</si>
  <si>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</si>
  <si>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</si>
  <si>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</si>
  <si>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</si>
  <si>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</si>
  <si>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</si>
  <si>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</si>
  <si>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t>
  </si>
  <si>
    <t>公共施設整備基金</t>
    <rPh sb="0" eb="2">
      <t>コウキョウ</t>
    </rPh>
    <rPh sb="2" eb="4">
      <t>シセツ</t>
    </rPh>
    <rPh sb="4" eb="6">
      <t>セイビ</t>
    </rPh>
    <rPh sb="6" eb="8">
      <t>キキン</t>
    </rPh>
    <phoneticPr fontId="11"/>
  </si>
  <si>
    <t>ボランティア基金</t>
    <rPh sb="6" eb="8">
      <t>キキン</t>
    </rPh>
    <phoneticPr fontId="11"/>
  </si>
  <si>
    <t>教育基金</t>
    <rPh sb="0" eb="2">
      <t>キョウイク</t>
    </rPh>
    <rPh sb="2" eb="4">
      <t>キキン</t>
    </rPh>
    <phoneticPr fontId="11"/>
  </si>
  <si>
    <t>土地開発基金</t>
    <rPh sb="0" eb="2">
      <t>トチ</t>
    </rPh>
    <rPh sb="2" eb="4">
      <t>カイハツ</t>
    </rPh>
    <rPh sb="4" eb="6">
      <t>キキン</t>
    </rPh>
    <phoneticPr fontId="11"/>
  </si>
  <si>
    <t>奨学基金</t>
    <rPh sb="0" eb="2">
      <t>ショウガク</t>
    </rPh>
    <rPh sb="2" eb="4">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</si>
  <si>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</si>
  <si>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</si>
  <si>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</si>
  <si>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</si>
  <si>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</si>
  <si>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</si>
  <si>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</si>
  <si>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</si>
  <si>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</si>
  <si>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</si>
  <si>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</si>
  <si>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類似団体平均と比較して、将来負担比率については、従来より起債抑制を行ってきたことや基準財政需要額に算入される地方債を中心として借入を行ってきたことにより下回っている。有形固定資産減価償却率は類似団体内平均値より若干低い数値を示しているが、それぞれの施設の老朽化に伴い、上昇していくことが予想される。今後は各公共施設等の個別施設計画に基づき、長寿命化対策を図っていく。
</t>
    <phoneticPr fontId="5"/>
  </si>
  <si>
    <t>将来負担比率及び実質公債費比率は類似団体平均値を下回っている。主な要因として、従来より起債抑制を行ってきたことや基準財政需要額に算入される地方債を中心として借入を行ってきたことがあげられる。今後、清掃センター整備事業などの高額な地方債の償還が予定されており、大幅な基金残高の減少などが見込まれるが、それぞれの指標に目を配りながら健全な財政運営に努め、住民サービスの提供と施設長寿命化を含む社会資本整備等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</si>
</sst>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AE62-438E-8A37-7DC4A84E13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29568</c:v>
                </c:pt>
                <c:pt idx="1">
                  <c:v>63438</c:v>
                </c:pt>
                <c:pt idx="2">
                  <c:v>54526</c:v>
                </c:pt>
                <c:pt idx="3">
                  <c:v>42296</c:v>
                </c:pt>
                <c:pt idx="4">
                  <c:v>38073</c:v>
                </c:pt>
              </c:numCache>
            </c:numRef>
          </c:val>
          <c:smooth val="0"/>
          <c:extLst>
            <c:ext xmlns:c16="http://schemas.microsoft.com/office/drawing/2014/chart" uri="{C3380CC4-5D6E-409C-BE32-E72D297353CC}">
              <c16:uniqueId val="{00000001-AE62-438E-8A37-7DC4A84E13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7.42</c:v>
                </c:pt>
                <c:pt idx="1">
                  <c:v>6.39</c:v>
                </c:pt>
                <c:pt idx="2">
                  <c:v>6.44</c:v>
                </c:pt>
                <c:pt idx="3">
                  <c:v>5.61</c:v>
                </c:pt>
                <c:pt idx="4">
                  <c:v>5.5</c:v>
                </c:pt>
              </c:numCache>
            </c:numRef>
          </c:val>
          <c:extLst>
            <c:ext xmlns:c16="http://schemas.microsoft.com/office/drawing/2014/chart" uri="{C3380CC4-5D6E-409C-BE32-E72D297353CC}">
              <c16:uniqueId val="{00000000-274E-4E49-BCD0-7932C43FDC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34.03</c:v>
                </c:pt>
                <c:pt idx="1">
                  <c:v>35.07</c:v>
                </c:pt>
                <c:pt idx="2">
                  <c:v>37.200000000000003</c:v>
                </c:pt>
                <c:pt idx="3">
                  <c:v>35.46</c:v>
                </c:pt>
                <c:pt idx="4">
                  <c:v>33.659999999999997</c:v>
                </c:pt>
              </c:numCache>
            </c:numRef>
          </c:val>
          <c:extLst>
            <c:ext xmlns:c16="http://schemas.microsoft.com/office/drawing/2014/chart" uri="{C3380CC4-5D6E-409C-BE32-E72D297353CC}">
              <c16:uniqueId val="{00000001-274E-4E49-BCD0-7932C43FDC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0.31</c:v>
                </c:pt>
                <c:pt idx="1">
                  <c:v>-2.11</c:v>
                </c:pt>
                <c:pt idx="2">
                  <c:v>-2.4900000000000002</c:v>
                </c:pt>
                <c:pt idx="3">
                  <c:v>-5.3</c:v>
                </c:pt>
                <c:pt idx="4">
                  <c:v>-4.78</c:v>
                </c:pt>
              </c:numCache>
            </c:numRef>
          </c:val>
          <c:smooth val="0"/>
          <c:extLst>
            <c:ext xmlns:c16="http://schemas.microsoft.com/office/drawing/2014/chart" uri="{C3380CC4-5D6E-409C-BE32-E72D297353CC}">
              <c16:uniqueId val="{00000002-274E-4E49-BCD0-7932C43FDC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2.2799999999999998</c:v>
                </c:pt>
                <c:pt idx="2">
                  <c:v>#N/A</c:v>
                </c:pt>
                <c:pt idx="3">
                  <c:v>3.12</c:v>
                </c:pt>
                <c:pt idx="4">
                  <c:v>#N/A</c:v>
                </c:pt>
                <c:pt idx="5">
                  <c:v>4.49</c:v>
                </c:pt>
                <c:pt idx="6">
                  <c:v>0</c:v>
                </c:pt>
                <c:pt idx="7">
                  <c:v>0</c:v>
                </c:pt>
                <c:pt idx="8">
                  <c:v>0</c:v>
                </c:pt>
                <c:pt idx="9">
                  <c:v>0</c:v>
                </c:pt>
              </c:numCache>
            </c:numRef>
          </c:val>
          <c:extLst>
            <c:ext xmlns:c16="http://schemas.microsoft.com/office/drawing/2014/chart" uri="{C3380CC4-5D6E-409C-BE32-E72D297353CC}">
              <c16:uniqueId val="{00000000-BA8E-40B1-81B9-BBC22F412B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8E-40B1-81B9-BBC22F412B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8E-40B1-81B9-BBC22F412B2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8E-40B1-81B9-BBC22F412B2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0.64</c:v>
                </c:pt>
                <c:pt idx="4">
                  <c:v>#N/A</c:v>
                </c:pt>
                <c:pt idx="5">
                  <c:v>0.37</c:v>
                </c:pt>
                <c:pt idx="6">
                  <c:v>#N/A</c:v>
                </c:pt>
                <c:pt idx="7">
                  <c:v>0.36</c:v>
                </c:pt>
                <c:pt idx="8">
                  <c:v>#N/A</c:v>
                </c:pt>
                <c:pt idx="9">
                  <c:v>0.08</c:v>
                </c:pt>
              </c:numCache>
            </c:numRef>
          </c:val>
          <c:extLst>
            <c:ext xmlns:c16="http://schemas.microsoft.com/office/drawing/2014/chart" uri="{C3380CC4-5D6E-409C-BE32-E72D297353CC}">
              <c16:uniqueId val="{00000004-BA8E-40B1-81B9-BBC22F412B2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1.43</c:v>
                </c:pt>
                <c:pt idx="2">
                  <c:v>#N/A</c:v>
                </c:pt>
                <c:pt idx="3">
                  <c:v>3.28</c:v>
                </c:pt>
                <c:pt idx="4">
                  <c:v>#N/A</c:v>
                </c:pt>
                <c:pt idx="5">
                  <c:v>2.39</c:v>
                </c:pt>
                <c:pt idx="6">
                  <c:v>#N/A</c:v>
                </c:pt>
                <c:pt idx="7">
                  <c:v>0.78</c:v>
                </c:pt>
                <c:pt idx="8">
                  <c:v>#N/A</c:v>
                </c:pt>
                <c:pt idx="9">
                  <c:v>0.95</c:v>
                </c:pt>
              </c:numCache>
            </c:numRef>
          </c:val>
          <c:extLst>
            <c:ext xmlns:c16="http://schemas.microsoft.com/office/drawing/2014/chart" uri="{C3380CC4-5D6E-409C-BE32-E72D297353CC}">
              <c16:uniqueId val="{00000005-BA8E-40B1-81B9-BBC22F412B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1.51</c:v>
                </c:pt>
                <c:pt idx="2">
                  <c:v>#N/A</c:v>
                </c:pt>
                <c:pt idx="3">
                  <c:v>1.69</c:v>
                </c:pt>
                <c:pt idx="4">
                  <c:v>#N/A</c:v>
                </c:pt>
                <c:pt idx="5">
                  <c:v>2.36</c:v>
                </c:pt>
                <c:pt idx="6">
                  <c:v>#N/A</c:v>
                </c:pt>
                <c:pt idx="7">
                  <c:v>3.62</c:v>
                </c:pt>
                <c:pt idx="8">
                  <c:v>#N/A</c:v>
                </c:pt>
                <c:pt idx="9">
                  <c:v>3.51</c:v>
                </c:pt>
              </c:numCache>
            </c:numRef>
          </c:val>
          <c:extLst>
            <c:ext xmlns:c16="http://schemas.microsoft.com/office/drawing/2014/chart" uri="{C3380CC4-5D6E-409C-BE32-E72D297353CC}">
              <c16:uniqueId val="{00000006-BA8E-40B1-81B9-BBC22F412B2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7.42</c:v>
                </c:pt>
                <c:pt idx="2">
                  <c:v>#N/A</c:v>
                </c:pt>
                <c:pt idx="3">
                  <c:v>6.38</c:v>
                </c:pt>
                <c:pt idx="4">
                  <c:v>#N/A</c:v>
                </c:pt>
                <c:pt idx="5">
                  <c:v>6.43</c:v>
                </c:pt>
                <c:pt idx="6">
                  <c:v>#N/A</c:v>
                </c:pt>
                <c:pt idx="7">
                  <c:v>5.6</c:v>
                </c:pt>
                <c:pt idx="8">
                  <c:v>#N/A</c:v>
                </c:pt>
                <c:pt idx="9">
                  <c:v>5.51</c:v>
                </c:pt>
              </c:numCache>
            </c:numRef>
          </c:val>
          <c:extLst>
            <c:ext xmlns:c16="http://schemas.microsoft.com/office/drawing/2014/chart" uri="{C3380CC4-5D6E-409C-BE32-E72D297353CC}">
              <c16:uniqueId val="{00000007-BA8E-40B1-81B9-BBC22F412B2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5.25</c:v>
                </c:pt>
                <c:pt idx="8">
                  <c:v>#N/A</c:v>
                </c:pt>
                <c:pt idx="9">
                  <c:v>6.54</c:v>
                </c:pt>
              </c:numCache>
            </c:numRef>
          </c:val>
          <c:extLst>
            <c:ext xmlns:c16="http://schemas.microsoft.com/office/drawing/2014/chart" uri="{C3380CC4-5D6E-409C-BE32-E72D297353CC}">
              <c16:uniqueId val="{00000008-BA8E-40B1-81B9-BBC22F412B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14.22</c:v>
                </c:pt>
                <c:pt idx="2">
                  <c:v>#N/A</c:v>
                </c:pt>
                <c:pt idx="3">
                  <c:v>13.15</c:v>
                </c:pt>
                <c:pt idx="4">
                  <c:v>#N/A</c:v>
                </c:pt>
                <c:pt idx="5">
                  <c:v>8.65</c:v>
                </c:pt>
                <c:pt idx="6">
                  <c:v>#N/A</c:v>
                </c:pt>
                <c:pt idx="7">
                  <c:v>8.01</c:v>
                </c:pt>
                <c:pt idx="8">
                  <c:v>#N/A</c:v>
                </c:pt>
                <c:pt idx="9">
                  <c:v>9.14</c:v>
                </c:pt>
              </c:numCache>
            </c:numRef>
          </c:val>
          <c:extLst>
            <c:ext xmlns:c16="http://schemas.microsoft.com/office/drawing/2014/chart" uri="{C3380CC4-5D6E-409C-BE32-E72D297353CC}">
              <c16:uniqueId val="{00000009-BA8E-40B1-81B9-BBC22F412B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866</c:v>
                </c:pt>
                <c:pt idx="5">
                  <c:v>910</c:v>
                </c:pt>
                <c:pt idx="8">
                  <c:v>944</c:v>
                </c:pt>
                <c:pt idx="11">
                  <c:v>969</c:v>
                </c:pt>
                <c:pt idx="14">
                  <c:v>969</c:v>
                </c:pt>
              </c:numCache>
            </c:numRef>
          </c:val>
          <c:extLst>
            <c:ext xmlns:c16="http://schemas.microsoft.com/office/drawing/2014/chart" uri="{C3380CC4-5D6E-409C-BE32-E72D297353CC}">
              <c16:uniqueId val="{00000000-D3F0-45F5-BA04-A637828D73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F0-45F5-BA04-A637828D73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3F0-45F5-BA04-A637828D73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6</c:v>
                </c:pt>
                <c:pt idx="6">
                  <c:v>6</c:v>
                </c:pt>
                <c:pt idx="9">
                  <c:v>6</c:v>
                </c:pt>
                <c:pt idx="12">
                  <c:v>6</c:v>
                </c:pt>
              </c:numCache>
            </c:numRef>
          </c:val>
          <c:extLst>
            <c:ext xmlns:c16="http://schemas.microsoft.com/office/drawing/2014/chart" uri="{C3380CC4-5D6E-409C-BE32-E72D297353CC}">
              <c16:uniqueId val="{00000003-D3F0-45F5-BA04-A637828D73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458</c:v>
                </c:pt>
                <c:pt idx="3">
                  <c:v>431</c:v>
                </c:pt>
                <c:pt idx="6">
                  <c:v>462</c:v>
                </c:pt>
                <c:pt idx="9">
                  <c:v>481</c:v>
                </c:pt>
                <c:pt idx="12">
                  <c:v>486</c:v>
                </c:pt>
              </c:numCache>
            </c:numRef>
          </c:val>
          <c:extLst>
            <c:ext xmlns:c16="http://schemas.microsoft.com/office/drawing/2014/chart" uri="{C3380CC4-5D6E-409C-BE32-E72D297353CC}">
              <c16:uniqueId val="{00000004-D3F0-45F5-BA04-A637828D73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F0-45F5-BA04-A637828D73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F0-45F5-BA04-A637828D73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484</c:v>
                </c:pt>
                <c:pt idx="3">
                  <c:v>531</c:v>
                </c:pt>
                <c:pt idx="6">
                  <c:v>584</c:v>
                </c:pt>
                <c:pt idx="9">
                  <c:v>640</c:v>
                </c:pt>
                <c:pt idx="12">
                  <c:v>650</c:v>
                </c:pt>
              </c:numCache>
            </c:numRef>
          </c:val>
          <c:extLst>
            <c:ext xmlns:c16="http://schemas.microsoft.com/office/drawing/2014/chart" uri="{C3380CC4-5D6E-409C-BE32-E72D297353CC}">
              <c16:uniqueId val="{00000007-D3F0-45F5-BA04-A637828D73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c:v>
                </c:pt>
                <c:pt idx="2">
                  <c:v>#N/A</c:v>
                </c:pt>
                <c:pt idx="3">
                  <c:v>#N/A</c:v>
                </c:pt>
                <c:pt idx="4">
                  <c:v>59</c:v>
                </c:pt>
                <c:pt idx="5">
                  <c:v>#N/A</c:v>
                </c:pt>
                <c:pt idx="6">
                  <c:v>#N/A</c:v>
                </c:pt>
                <c:pt idx="7">
                  <c:v>108</c:v>
                </c:pt>
                <c:pt idx="8">
                  <c:v>#N/A</c:v>
                </c:pt>
                <c:pt idx="9">
                  <c:v>#N/A</c:v>
                </c:pt>
                <c:pt idx="10">
                  <c:v>158</c:v>
                </c:pt>
                <c:pt idx="11">
                  <c:v>#N/A</c:v>
                </c:pt>
                <c:pt idx="12">
                  <c:v>#N/A</c:v>
                </c:pt>
                <c:pt idx="13">
                  <c:v>173</c:v>
                </c:pt>
                <c:pt idx="14">
                  <c:v>#N/A</c:v>
                </c:pt>
              </c:numCache>
            </c:numRef>
          </c:val>
          <c:smooth val="0"/>
          <c:extLst>
            <c:ext xmlns:c16="http://schemas.microsoft.com/office/drawing/2014/chart" uri="{C3380CC4-5D6E-409C-BE32-E72D297353CC}">
              <c16:uniqueId val="{00000008-D3F0-45F5-BA04-A637828D73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13613</c:v>
                </c:pt>
                <c:pt idx="5">
                  <c:v>14261</c:v>
                </c:pt>
                <c:pt idx="8">
                  <c:v>14666</c:v>
                </c:pt>
                <c:pt idx="11">
                  <c:v>14862</c:v>
                </c:pt>
                <c:pt idx="14">
                  <c:v>15105</c:v>
                </c:pt>
              </c:numCache>
            </c:numRef>
          </c:val>
          <c:extLst>
            <c:ext xmlns:c16="http://schemas.microsoft.com/office/drawing/2014/chart" uri="{C3380CC4-5D6E-409C-BE32-E72D297353CC}">
              <c16:uniqueId val="{00000000-704B-4B12-9595-BF3ED9CDDC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4B-4B12-9595-BF3ED9CDDC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6098</c:v>
                </c:pt>
                <c:pt idx="5">
                  <c:v>5951</c:v>
                </c:pt>
                <c:pt idx="8">
                  <c:v>6031</c:v>
                </c:pt>
                <c:pt idx="11">
                  <c:v>6108</c:v>
                </c:pt>
                <c:pt idx="14">
                  <c:v>5955</c:v>
                </c:pt>
              </c:numCache>
            </c:numRef>
          </c:val>
          <c:extLst>
            <c:ext xmlns:c16="http://schemas.microsoft.com/office/drawing/2014/chart" uri="{C3380CC4-5D6E-409C-BE32-E72D297353CC}">
              <c16:uniqueId val="{00000002-704B-4B12-9595-BF3ED9CDDC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4B-4B12-9595-BF3ED9CDDC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4B-4B12-9595-BF3ED9CDDC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4B-4B12-9595-BF3ED9CDDC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852</c:v>
                </c:pt>
                <c:pt idx="3">
                  <c:v>613</c:v>
                </c:pt>
                <c:pt idx="6">
                  <c:v>501</c:v>
                </c:pt>
                <c:pt idx="9">
                  <c:v>509</c:v>
                </c:pt>
                <c:pt idx="12">
                  <c:v>573</c:v>
                </c:pt>
              </c:numCache>
            </c:numRef>
          </c:val>
          <c:extLst>
            <c:ext xmlns:c16="http://schemas.microsoft.com/office/drawing/2014/chart" uri="{C3380CC4-5D6E-409C-BE32-E72D297353CC}">
              <c16:uniqueId val="{00000006-704B-4B12-9595-BF3ED9CDDC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c:v>
                </c:pt>
                <c:pt idx="3">
                  <c:v>61</c:v>
                </c:pt>
                <c:pt idx="6">
                  <c:v>53</c:v>
                </c:pt>
                <c:pt idx="9">
                  <c:v>45</c:v>
                </c:pt>
                <c:pt idx="12">
                  <c:v>37</c:v>
                </c:pt>
              </c:numCache>
            </c:numRef>
          </c:val>
          <c:extLst>
            <c:ext xmlns:c16="http://schemas.microsoft.com/office/drawing/2014/chart" uri="{C3380CC4-5D6E-409C-BE32-E72D297353CC}">
              <c16:uniqueId val="{00000007-704B-4B12-9595-BF3ED9CDDC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7798</c:v>
                </c:pt>
                <c:pt idx="3">
                  <c:v>7686</c:v>
                </c:pt>
                <c:pt idx="6">
                  <c:v>7810</c:v>
                </c:pt>
                <c:pt idx="9">
                  <c:v>7925</c:v>
                </c:pt>
                <c:pt idx="12">
                  <c:v>8254</c:v>
                </c:pt>
              </c:numCache>
            </c:numRef>
          </c:val>
          <c:extLst>
            <c:ext xmlns:c16="http://schemas.microsoft.com/office/drawing/2014/chart" uri="{C3380CC4-5D6E-409C-BE32-E72D297353CC}">
              <c16:uniqueId val="{00000008-704B-4B12-9595-BF3ED9CDDC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704B-4B12-9595-BF3ED9CDDC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7175</c:v>
                </c:pt>
                <c:pt idx="3">
                  <c:v>8404</c:v>
                </c:pt>
                <c:pt idx="6">
                  <c:v>9293</c:v>
                </c:pt>
                <c:pt idx="9">
                  <c:v>9648</c:v>
                </c:pt>
                <c:pt idx="12">
                  <c:v>10254</c:v>
                </c:pt>
              </c:numCache>
            </c:numRef>
          </c:val>
          <c:extLst>
            <c:ext xmlns:c16="http://schemas.microsoft.com/office/drawing/2014/chart" uri="{C3380CC4-5D6E-409C-BE32-E72D297353CC}">
              <c16:uniqueId val="{0000000A-704B-4B12-9595-BF3ED9CDDC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4B-4B12-9595-BF3ED9CDDC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3089</c:v>
                </c:pt>
                <c:pt idx="1">
                  <c:v>3031</c:v>
                </c:pt>
                <c:pt idx="2">
                  <c:v>2873</c:v>
                </c:pt>
              </c:numCache>
            </c:numRef>
          </c:val>
          <c:extLst>
            <c:ext xmlns:c16="http://schemas.microsoft.com/office/drawing/2014/chart" uri="{C3380CC4-5D6E-409C-BE32-E72D297353CC}">
              <c16:uniqueId val="{00000000-C6FB-49CB-8F00-461B450578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464</c:v>
                </c:pt>
                <c:pt idx="1">
                  <c:v>464</c:v>
                </c:pt>
                <c:pt idx="2">
                  <c:v>464</c:v>
                </c:pt>
              </c:numCache>
            </c:numRef>
          </c:val>
          <c:extLst>
            <c:ext xmlns:c16="http://schemas.microsoft.com/office/drawing/2014/chart" uri="{C3380CC4-5D6E-409C-BE32-E72D297353CC}">
              <c16:uniqueId val="{00000001-C6FB-49CB-8F00-461B450578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1976</c:v>
                </c:pt>
                <c:pt idx="1">
                  <c:v>1951</c:v>
                </c:pt>
                <c:pt idx="2">
                  <c:v>1924</c:v>
                </c:pt>
              </c:numCache>
            </c:numRef>
          </c:val>
          <c:extLst>
            <c:ext xmlns:c16="http://schemas.microsoft.com/office/drawing/2014/chart" uri="{C3380CC4-5D6E-409C-BE32-E72D297353CC}">
              <c16:uniqueId val="{00000002-C6FB-49CB-8F00-461B450578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{075CA58A-07D8-4D92-A67C-AC43C820B543}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11A-43FA-B8DF-B7C6AEC7EB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{AAE5D7F9-F215-436A-A5B0-BCD3A2F565E4}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1A-43FA-B8DF-B7C6AEC7EB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{59DD792F-C9DC-4C44-BB11-A6CA0A8CD5D6}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1A-43FA-B8DF-B7C6AEC7EB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{D38F06FA-5EBF-403B-83FC-5E2501699537}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1A-43FA-B8DF-B7C6AEC7EB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{7A858D4E-7469-42B1-918B-448D4888E0C5}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1A-43FA-B8DF-B7C6AEC7EBE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{1E510448-82C8-4FF4-8889-FCBA68A0E29A}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11A-43FA-B8DF-B7C6AEC7EBE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{FB601EB3-7A73-48A9-BE09-E156A1060DEB}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11A-43FA-B8DF-B7C6AEC7EBE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{364ED900-7953-4440-8104-7C3B19B7F927}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11A-43FA-B8DF-B7C6AEC7EBE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{0960F457-3A6A-4F31-AC5A-565EE344D038}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11A-43FA-B8DF-B7C6AEC7EB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52.8</c:v>
                </c:pt>
                <c:pt idx="16">
                  <c:v>52.9</c:v>
                </c:pt>
                <c:pt idx="24">
                  <c:v>53.9</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11A-43FA-B8DF-B7C6AEC7EB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{0E895BE8-59CF-4FEC-9B18-5C6ADB8EDF58}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11A-43FA-B8DF-B7C6AEC7EB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{67D14D4A-46C7-477C-8520-CAC4AE256C22}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1A-43FA-B8DF-B7C6AEC7EB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{102ED6EB-559E-4C3F-BF86-DDFC28EF8C36}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1A-43FA-B8DF-B7C6AEC7EB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{71B52EA5-B0F5-48BF-8E5E-E7134E309E95}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1A-43FA-B8DF-B7C6AEC7EB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{0892C288-E15B-4E69-B1F3-888B2C62F157}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1A-43FA-B8DF-B7C6AEC7EBE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{E89B6BFA-C3A1-4C3B-BE8D-1EA21670D247}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11A-43FA-B8DF-B7C6AEC7EBE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{BD5A0503-AF79-472E-A78E-E80B9D03D4CA}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11A-43FA-B8DF-B7C6AEC7EBE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{DFDC50A0-930D-4546-B8ED-0013199066AC}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11A-43FA-B8DF-B7C6AEC7EBE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{3AEC5BE1-D99E-471B-BC57-8E79DA81C644}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11A-43FA-B8DF-B7C6AEC7EB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611A-43FA-B8DF-B7C6AEC7EBED}"/>
            </c:ext>
          </c:extLst>
        </c:ser>
        <c:dLbls>
          <c:showLegendKey val="0"/>
          <c:showVal val="1"/>
          <c:showCatName val="0"/>
          <c:showSerName val="0"/>
          <c:showPercent val="0"/>
          <c:showBubbleSize val="0"/>
        </c:dLbls>
        <c:axId val="46179840"/>
        <c:axId val="46181760"/>
      </c:scatterChart>
      <c:valAx>
        <c:axId val="4617984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{AD66D8E4-F65C-42CF-9366-E9A5DDBD62D7}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E4-408E-96A0-8E0067294C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{C6306B64-F106-4B47-B997-BF7C35CDBE7E}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E4-408E-96A0-8E0067294C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{393D79C2-2951-4B11-8C4C-2471ECC0DE09}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E4-408E-96A0-8E0067294C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{5C16C1FF-2EE7-4D4F-AA04-8F282A6AD351}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E4-408E-96A0-8E0067294C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{A8665A0E-3F7C-47F1-B54C-D7C280C472BF}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E4-408E-96A0-8E0067294C5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{33D5D39C-F53C-47A3-A7B1-5AE71A9EBBD2}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E4-408E-96A0-8E0067294C5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{0CC382BA-0713-44EA-9CB1-96E3A28C9BA8}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E4-408E-96A0-8E0067294C5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{5EDB7EB3-BB68-403D-89D3-7CE2D3FF1D63}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E4-408E-96A0-8E0067294C5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{3110D5EC-1100-432A-9930-C0685D149E99}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E4-408E-96A0-8E0067294C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c:v>
                </c:pt>
                <c:pt idx="16">
                  <c:v>1.1000000000000001</c:v>
                </c:pt>
                <c:pt idx="24">
                  <c:v>1.4</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E4-408E-96A0-8E0067294C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{672F2267-4F62-4619-9859-19C661C24668}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E4-408E-96A0-8E0067294C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{65ADE90A-1C2F-4725-962C-9FDD7C8B6BAF}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E4-408E-96A0-8E0067294C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{F795CA97-C4F8-4ED6-BF03-0378B1F2771C}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E4-408E-96A0-8E0067294C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{45ED9B32-7F9C-46B0-ADAB-324E0B2FA637}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E4-408E-96A0-8E0067294C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{BB5D703A-CAD1-4DCB-9EE2-A933AE89113C}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E4-408E-96A0-8E0067294C5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{B22F8122-15E9-4EC2-B266-E820B475FDF2}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E4-408E-96A0-8E0067294C5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{9F22C2EA-C052-4E42-A5C7-241961242868}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E4-408E-96A0-8E0067294C5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{2D0D2CB8-C86D-45A0-BAAF-0AA93CA5E4B4}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E4-408E-96A0-8E0067294C5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{05CC4D3F-B0CD-439B-8E34-0F874937D94E}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E4-408E-96A0-8E0067294C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40E4-408E-96A0-8E0067294C56}"/>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実質公債費比率は前年度から</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ポイントの増加となっている。これは平成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中学校エアコン整備事業に係る学校等施設整備事業債の元金償還が開始されたことによる元利償還金の増加が要因となっている。一方、類似団体内平均と比較して低い水準にある要因は従来より、起債抑制を行ってきたことや基準財政需要額に算入される地方債を中心として借入を行ってきたことにより実質公債費比率（分子）を抑えていることが考えられる。今後、清掃センター整備事業などにおいて高額な地方債の償還が見込まれるが、将来の公債費の推移を予測しながら、最少の経費で最大の効果をあげることができるよう事業を遂行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各公共施設の長寿命化事業が予定されており、大幅な基金残高の減少、地方債残高の増加が見込まれるが、将来負担比率に目を配りながら健全な財政運営に努め、住民サービスの提供と施設長寿命化を含む社会資本整備等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百万円減、教育基金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　　：公共の利益のための土地の先行取得等に要する経費の財源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：教育施設の建設等に要する経費の財源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　　：土地売払分を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：法人税の法人税割超過課税分を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菰野中学校大規模改造事業及び八風中学校大規模改造事業に伴い、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　　：今後実施される事業に対して必要に応じ、その償還の一部に取り崩すことも検討していく。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：学校施設等の大規模改造事業等が今後も継続的に予定されているため、今後も一般財源の金額に応じて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継続的に取崩しを行っていく。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百万円を取り崩したが、固定資産税や個人町民税の増収等により、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今後実施される事業に対して必要に応じ、その償還の一部に取り崩すことも検討していく。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41,697
40,628
107.01
13,285,588
12,523,765
469,311
8,535,144
10,253,936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有形固定資産減価償却率は類似団体より若干低めとなっているが、個別の施設に注目すると、橋りょうや消防庁舎などの老朽化に伴い、有形固定資産減価償却率が増加傾向にある。各公共施設等の個別施設計画に基づき、長寿命化対策を図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3" name="直線コネクタ 72"/>
        <xdr:cNvCxnSpPr/>
      </xdr:nvCxnSpPr>
      <xdr:spPr>
        <a:xfrm flipV="1">
          <a:off x="4760595" y="4755769"/>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4" name="有形固定資産減価償却率最小値テキスト"/>
        <xdr:cNvSpPr txBox="1"/>
      </xdr:nvSpPr>
      <xdr:spPr>
        <a:xfrm>
          <a:off x="4813300"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5" name="直線コネクタ 74"/>
        <xdr:cNvCxnSpPr/>
      </xdr:nvCxnSpPr>
      <xdr:spPr>
        <a:xfrm>
          <a:off x="4673600" y="583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6"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7" name="直線コネクタ 76"/>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8" name="有形固定資産減価償却率平均値テキスト"/>
        <xdr:cNvSpPr txBox="1"/>
      </xdr:nvSpPr>
      <xdr:spPr>
        <a:xfrm>
          <a:off x="4813300" y="541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フローチャート: 判断 78"/>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80" name="フローチャート: 判断 79"/>
        <xdr:cNvSpPr/>
      </xdr:nvSpPr>
      <xdr:spPr>
        <a:xfrm>
          <a:off x="4000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1" name="フローチャート: 判断 80"/>
        <xdr:cNvSpPr/>
      </xdr:nvSpPr>
      <xdr:spPr>
        <a:xfrm>
          <a:off x="3238500" y="537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3" name="フローチャート: 判断 82"/>
        <xdr:cNvSpPr/>
      </xdr:nvSpPr>
      <xdr:spPr>
        <a:xfrm>
          <a:off x="1714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5334</xdr:rowOff>
    </xdr:from>
    <xdr:to>
      <xdr:col>23</xdr:col>
      <xdr:colOff>136525</xdr:colOff>
      <xdr:row>31</xdr:row>
      <xdr:rowOff>106934</xdr:rowOff>
    </xdr:to>
    <xdr:sp macro="" textlink="">
      <xdr:nvSpPr>
        <xdr:cNvPr id="89" name="楕円 88"/>
        <xdr:cNvSpPr/>
      </xdr:nvSpPr>
      <xdr:spPr>
        <a:xfrm>
          <a:off x="4711700" y="53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28211</xdr:rowOff>
    </xdr:from>
    <xdr:ext cx="405111" cy="259045"/>
    <xdr:sp macro="" textlink="">
      <xdr:nvSpPr>
        <xdr:cNvPr id="90" name="有形固定資産減価償却率該当値テキスト"/>
        <xdr:cNvSpPr txBox="1"/>
      </xdr:nvSpPr>
      <xdr:spPr>
        <a:xfrm>
          <a:off x="4813300" y="517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150876</xdr:rowOff>
    </xdr:from>
    <xdr:to>
      <xdr:col>19</xdr:col>
      <xdr:colOff>187325</xdr:colOff>
      <xdr:row>31</xdr:row>
      <xdr:rowOff>81026</xdr:rowOff>
    </xdr:to>
    <xdr:sp macro="" textlink="">
      <xdr:nvSpPr>
        <xdr:cNvPr id="91" name="楕円 90"/>
        <xdr:cNvSpPr/>
      </xdr:nvSpPr>
      <xdr:spPr>
        <a:xfrm>
          <a:off x="4000500" y="52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30226</xdr:rowOff>
    </xdr:from>
    <xdr:to>
      <xdr:col>23</xdr:col>
      <xdr:colOff>85725</xdr:colOff>
      <xdr:row>31</xdr:row>
      <xdr:rowOff>56134</xdr:rowOff>
    </xdr:to>
    <xdr:cxnSp macro="">
      <xdr:nvCxnSpPr>
        <xdr:cNvPr id="92" name="直線コネクタ 91"/>
        <xdr:cNvCxnSpPr/>
      </xdr:nvCxnSpPr>
      <xdr:spPr>
        <a:xfrm>
          <a:off x="4051300" y="534517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129286</xdr:rowOff>
    </xdr:from>
    <xdr:to>
      <xdr:col>15</xdr:col>
      <xdr:colOff>187325</xdr:colOff>
      <xdr:row>31</xdr:row>
      <xdr:rowOff>59436</xdr:rowOff>
    </xdr:to>
    <xdr:sp macro="" textlink="">
      <xdr:nvSpPr>
        <xdr:cNvPr id="93" name="楕円 92"/>
        <xdr:cNvSpPr/>
      </xdr:nvSpPr>
      <xdr:spPr>
        <a:xfrm>
          <a:off x="3238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xdr:rowOff>
    </xdr:from>
    <xdr:to>
      <xdr:col>19</xdr:col>
      <xdr:colOff>136525</xdr:colOff>
      <xdr:row>31</xdr:row>
      <xdr:rowOff>30226</xdr:rowOff>
    </xdr:to>
    <xdr:cxnSp macro="">
      <xdr:nvCxnSpPr>
        <xdr:cNvPr id="94" name="直線コネクタ 93"/>
        <xdr:cNvCxnSpPr/>
      </xdr:nvCxnSpPr>
      <xdr:spPr>
        <a:xfrm>
          <a:off x="3289300" y="53235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127127</xdr:rowOff>
    </xdr:from>
    <xdr:to>
      <xdr:col>11</xdr:col>
      <xdr:colOff>187325</xdr:colOff>
      <xdr:row>31</xdr:row>
      <xdr:rowOff>57277</xdr:rowOff>
    </xdr:to>
    <xdr:sp macro="" textlink="">
      <xdr:nvSpPr>
        <xdr:cNvPr id="95" name="楕円 94"/>
        <xdr:cNvSpPr/>
      </xdr:nvSpPr>
      <xdr:spPr>
        <a:xfrm>
          <a:off x="2476500" y="52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xdr:rowOff>
    </xdr:from>
    <xdr:to>
      <xdr:col>15</xdr:col>
      <xdr:colOff>136525</xdr:colOff>
      <xdr:row>31</xdr:row>
      <xdr:rowOff>8636</xdr:rowOff>
    </xdr:to>
    <xdr:cxnSp macro="">
      <xdr:nvCxnSpPr>
        <xdr:cNvPr id="96" name="直線コネクタ 95"/>
        <xdr:cNvCxnSpPr/>
      </xdr:nvCxnSpPr>
      <xdr:spPr>
        <a:xfrm>
          <a:off x="2527300" y="5321427"/>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97" name="楕円 96"/>
        <xdr:cNvSpPr/>
      </xdr:nvSpPr>
      <xdr:spPr>
        <a:xfrm>
          <a:off x="1714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6477</xdr:rowOff>
    </xdr:to>
    <xdr:cxnSp macro="">
      <xdr:nvCxnSpPr>
        <xdr:cNvPr id="98" name="直線コネクタ 97"/>
        <xdr:cNvCxnSpPr/>
      </xdr:nvCxnSpPr>
      <xdr:spPr>
        <a:xfrm>
          <a:off x="1765300" y="530415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9" name="n_1aveValue有形固定資産減価償却率"/>
        <xdr:cNvSpPr txBox="1"/>
      </xdr:nvSpPr>
      <xdr:spPr>
        <a:xfrm>
          <a:off x="383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100" name="n_2aveValue有形固定資産減価償却率"/>
        <xdr:cNvSpPr txBox="1"/>
      </xdr:nvSpPr>
      <xdr:spPr>
        <a:xfrm>
          <a:off x="3086744" y="5471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102" name="n_4aveValue有形固定資産減価償却率"/>
        <xdr:cNvSpPr txBox="1"/>
      </xdr:nvSpPr>
      <xdr:spPr>
        <a:xfrm>
          <a:off x="15627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97553</xdr:rowOff>
    </xdr:from>
    <xdr:ext cx="405111" cy="259045"/>
    <xdr:sp macro="" textlink="">
      <xdr:nvSpPr>
        <xdr:cNvPr id="103" name="n_1mainValue有形固定資産減価償却率"/>
        <xdr:cNvSpPr txBox="1"/>
      </xdr:nvSpPr>
      <xdr:spPr>
        <a:xfrm>
          <a:off x="3836044" y="5069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75963</xdr:rowOff>
    </xdr:from>
    <xdr:ext cx="405111" cy="259045"/>
    <xdr:sp macro="" textlink="">
      <xdr:nvSpPr>
        <xdr:cNvPr id="104" name="n_2mainValue有形固定資産減価償却率"/>
        <xdr:cNvSpPr txBox="1"/>
      </xdr:nvSpPr>
      <xdr:spPr>
        <a:xfrm>
          <a:off x="3086744" y="50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73804</xdr:rowOff>
    </xdr:from>
    <xdr:ext cx="405111" cy="259045"/>
    <xdr:sp macro="" textlink="">
      <xdr:nvSpPr>
        <xdr:cNvPr id="105" name="n_3mainValue有形固定資産減価償却率"/>
        <xdr:cNvSpPr txBox="1"/>
      </xdr:nvSpPr>
      <xdr:spPr>
        <a:xfrm>
          <a:off x="2324744" y="5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56532</xdr:rowOff>
    </xdr:from>
    <xdr:ext cx="405111" cy="259045"/>
    <xdr:sp macro="" textlink="">
      <xdr:nvSpPr>
        <xdr:cNvPr id="106" name="n_4mainValue有形固定資産減価償却率"/>
        <xdr:cNvSpPr txBox="1"/>
      </xdr:nvSpPr>
      <xdr:spPr>
        <a:xfrm>
          <a:off x="15627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債務償還比率は三重県平均において</a:t>
          </a:r>
          <a:r>
            <a:rPr kumimoji="1" lang="ja-JP" altLang="en-US" sz="900">
              <a:solidFill>
                <a:schemeClr val="dk1"/>
              </a:solidFill>
              <a:effectLst/>
              <a:latin typeface="+mn-lt"/>
              <a:ea typeface="+mn-ea"/>
              <a:cs typeface="+mn-cs"/>
            </a:rPr>
            <a:t>上</a:t>
          </a:r>
          <a:r>
            <a:rPr kumimoji="1" lang="ja-JP" altLang="ja-JP" sz="900">
              <a:solidFill>
                <a:schemeClr val="dk1"/>
              </a:solidFill>
              <a:effectLst/>
              <a:latin typeface="+mn-lt"/>
              <a:ea typeface="+mn-ea"/>
              <a:cs typeface="+mn-cs"/>
            </a:rPr>
            <a:t>回っている状態に</a:t>
          </a:r>
          <a:r>
            <a:rPr kumimoji="1" lang="ja-JP" altLang="en-US" sz="900">
              <a:solidFill>
                <a:schemeClr val="dk1"/>
              </a:solidFill>
              <a:effectLst/>
              <a:latin typeface="+mn-lt"/>
              <a:ea typeface="+mn-ea"/>
              <a:cs typeface="+mn-cs"/>
            </a:rPr>
            <a:t>あり</a:t>
          </a:r>
          <a:r>
            <a:rPr kumimoji="1" lang="ja-JP" altLang="ja-JP" sz="900">
              <a:solidFill>
                <a:schemeClr val="dk1"/>
              </a:solidFill>
              <a:effectLst/>
              <a:latin typeface="+mn-lt"/>
              <a:ea typeface="+mn-ea"/>
              <a:cs typeface="+mn-cs"/>
            </a:rPr>
            <a:t>、実質公債費比率等の健全化度合に比べると指数はやや高く、また類似団体との比較においても指数が</a:t>
          </a:r>
          <a:r>
            <a:rPr kumimoji="1" lang="ja-JP" altLang="en-US" sz="900">
              <a:solidFill>
                <a:schemeClr val="dk1"/>
              </a:solidFill>
              <a:effectLst/>
              <a:latin typeface="+mn-lt"/>
              <a:ea typeface="+mn-ea"/>
              <a:cs typeface="+mn-cs"/>
            </a:rPr>
            <a:t>大きく</a:t>
          </a:r>
          <a:r>
            <a:rPr kumimoji="1" lang="ja-JP" altLang="ja-JP" sz="900">
              <a:solidFill>
                <a:schemeClr val="dk1"/>
              </a:solidFill>
              <a:effectLst/>
              <a:latin typeface="+mn-lt"/>
              <a:ea typeface="+mn-ea"/>
              <a:cs typeface="+mn-cs"/>
            </a:rPr>
            <a:t>上回っている状態にある。これは、近年、清掃センターや小中学校大規模改造事業等の公共施設のストック最適化に対して積極的に投資してきており、事業費の財源に地方債を充てていることが要因であると分析される。この債務償</a:t>
          </a:r>
          <a:r>
            <a:rPr kumimoji="1" lang="ja-JP" altLang="en-US" sz="900">
              <a:solidFill>
                <a:schemeClr val="dk1"/>
              </a:solidFill>
              <a:effectLst/>
              <a:latin typeface="+mn-lt"/>
              <a:ea typeface="+mn-ea"/>
              <a:cs typeface="+mn-cs"/>
            </a:rPr>
            <a:t>還</a:t>
          </a:r>
          <a:r>
            <a:rPr kumimoji="1" lang="ja-JP" altLang="ja-JP" sz="900">
              <a:solidFill>
                <a:schemeClr val="dk1"/>
              </a:solidFill>
              <a:effectLst/>
              <a:latin typeface="+mn-lt"/>
              <a:ea typeface="+mn-ea"/>
              <a:cs typeface="+mn-cs"/>
            </a:rPr>
            <a:t>比率の上昇が健全化度合の指標となる実質公債費比率にも影響を与えることになるため、適正な投資計画に基づき、借入を行う必要がある。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7" name="直線コネクタ 136"/>
        <xdr:cNvCxnSpPr/>
      </xdr:nvCxnSpPr>
      <xdr:spPr>
        <a:xfrm flipV="1">
          <a:off x="14793595" y="4489903"/>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8" name="債務償還比率最小値テキスト"/>
        <xdr:cNvSpPr txBox="1"/>
      </xdr:nvSpPr>
      <xdr:spPr>
        <a:xfrm>
          <a:off x="14846300"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9" name="直線コネクタ 138"/>
        <xdr:cNvCxnSpPr/>
      </xdr:nvCxnSpPr>
      <xdr:spPr>
        <a:xfrm>
          <a:off x="14706600" y="598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42" name="債務償還比率平均値テキスト"/>
        <xdr:cNvSpPr txBox="1"/>
      </xdr:nvSpPr>
      <xdr:spPr>
        <a:xfrm>
          <a:off x="14846300" y="506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43" name="フローチャート: 判断 142"/>
        <xdr:cNvSpPr/>
      </xdr:nvSpPr>
      <xdr:spPr>
        <a:xfrm>
          <a:off x="14744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4" name="フローチャート: 判断 143"/>
        <xdr:cNvSpPr/>
      </xdr:nvSpPr>
      <xdr:spPr>
        <a:xfrm>
          <a:off x="14033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5" name="フローチャート: 判断 144"/>
        <xdr:cNvSpPr/>
      </xdr:nvSpPr>
      <xdr:spPr>
        <a:xfrm>
          <a:off x="13271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6" name="フローチャート: 判断 145"/>
        <xdr:cNvSpPr/>
      </xdr:nvSpPr>
      <xdr:spPr>
        <a:xfrm>
          <a:off x="12509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7" name="フローチャート: 判断 146"/>
        <xdr:cNvSpPr/>
      </xdr:nvSpPr>
      <xdr:spPr>
        <a:xfrm>
          <a:off x="11747500" y="518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102026</xdr:rowOff>
    </xdr:from>
    <xdr:to>
      <xdr:col>76</xdr:col>
      <xdr:colOff>73025</xdr:colOff>
      <xdr:row>32</xdr:row>
      <xdr:rowOff>32176</xdr:rowOff>
    </xdr:to>
    <xdr:sp macro="" textlink="">
      <xdr:nvSpPr>
        <xdr:cNvPr id="153" name="楕円 152"/>
        <xdr:cNvSpPr/>
      </xdr:nvSpPr>
      <xdr:spPr>
        <a:xfrm>
          <a:off x="14744700" y="54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80453</xdr:rowOff>
    </xdr:from>
    <xdr:ext cx="469744" cy="259045"/>
    <xdr:sp macro="" textlink="">
      <xdr:nvSpPr>
        <xdr:cNvPr id="154" name="債務償還比率該当値テキスト"/>
        <xdr:cNvSpPr txBox="1"/>
      </xdr:nvSpPr>
      <xdr:spPr>
        <a:xfrm>
          <a:off x="14846300" y="539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132679</xdr:rowOff>
    </xdr:from>
    <xdr:to>
      <xdr:col>72</xdr:col>
      <xdr:colOff>123825</xdr:colOff>
      <xdr:row>31</xdr:row>
      <xdr:rowOff>62829</xdr:rowOff>
    </xdr:to>
    <xdr:sp macro="" textlink="">
      <xdr:nvSpPr>
        <xdr:cNvPr id="155" name="楕円 154"/>
        <xdr:cNvSpPr/>
      </xdr:nvSpPr>
      <xdr:spPr>
        <a:xfrm>
          <a:off x="14033500" y="52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12029</xdr:rowOff>
    </xdr:from>
    <xdr:to>
      <xdr:col>76</xdr:col>
      <xdr:colOff>22225</xdr:colOff>
      <xdr:row>31</xdr:row>
      <xdr:rowOff>152826</xdr:rowOff>
    </xdr:to>
    <xdr:cxnSp macro="">
      <xdr:nvCxnSpPr>
        <xdr:cNvPr id="156" name="直線コネクタ 155"/>
        <xdr:cNvCxnSpPr/>
      </xdr:nvCxnSpPr>
      <xdr:spPr>
        <a:xfrm>
          <a:off x="14084300" y="5326979"/>
          <a:ext cx="711200" cy="1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140389</xdr:rowOff>
    </xdr:from>
    <xdr:to>
      <xdr:col>68</xdr:col>
      <xdr:colOff>123825</xdr:colOff>
      <xdr:row>31</xdr:row>
      <xdr:rowOff>70539</xdr:rowOff>
    </xdr:to>
    <xdr:sp macro="" textlink="">
      <xdr:nvSpPr>
        <xdr:cNvPr id="157" name="楕円 156"/>
        <xdr:cNvSpPr/>
      </xdr:nvSpPr>
      <xdr:spPr>
        <a:xfrm>
          <a:off x="13271500" y="52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12029</xdr:rowOff>
    </xdr:from>
    <xdr:to>
      <xdr:col>72</xdr:col>
      <xdr:colOff>73025</xdr:colOff>
      <xdr:row>31</xdr:row>
      <xdr:rowOff>19739</xdr:rowOff>
    </xdr:to>
    <xdr:cxnSp macro="">
      <xdr:nvCxnSpPr>
        <xdr:cNvPr id="158" name="直線コネクタ 157"/>
        <xdr:cNvCxnSpPr/>
      </xdr:nvCxnSpPr>
      <xdr:spPr>
        <a:xfrm flipV="1">
          <a:off x="13322300" y="5326979"/>
          <a:ext cx="762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6069</xdr:rowOff>
    </xdr:from>
    <xdr:to>
      <xdr:col>64</xdr:col>
      <xdr:colOff>123825</xdr:colOff>
      <xdr:row>30</xdr:row>
      <xdr:rowOff>107669</xdr:rowOff>
    </xdr:to>
    <xdr:sp macro="" textlink="">
      <xdr:nvSpPr>
        <xdr:cNvPr id="159" name="楕円 158"/>
        <xdr:cNvSpPr/>
      </xdr:nvSpPr>
      <xdr:spPr>
        <a:xfrm>
          <a:off x="12509500" y="5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56869</xdr:rowOff>
    </xdr:from>
    <xdr:to>
      <xdr:col>68</xdr:col>
      <xdr:colOff>73025</xdr:colOff>
      <xdr:row>31</xdr:row>
      <xdr:rowOff>19739</xdr:rowOff>
    </xdr:to>
    <xdr:cxnSp macro="">
      <xdr:nvCxnSpPr>
        <xdr:cNvPr id="160" name="直線コネクタ 159"/>
        <xdr:cNvCxnSpPr/>
      </xdr:nvCxnSpPr>
      <xdr:spPr>
        <a:xfrm>
          <a:off x="12560300" y="5200369"/>
          <a:ext cx="762000" cy="13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124006</xdr:rowOff>
    </xdr:from>
    <xdr:to>
      <xdr:col>60</xdr:col>
      <xdr:colOff>123825</xdr:colOff>
      <xdr:row>30</xdr:row>
      <xdr:rowOff>54156</xdr:rowOff>
    </xdr:to>
    <xdr:sp macro="" textlink="">
      <xdr:nvSpPr>
        <xdr:cNvPr id="161" name="楕円 160"/>
        <xdr:cNvSpPr/>
      </xdr:nvSpPr>
      <xdr:spPr>
        <a:xfrm>
          <a:off x="11747500" y="5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3356</xdr:rowOff>
    </xdr:from>
    <xdr:to>
      <xdr:col>64</xdr:col>
      <xdr:colOff>73025</xdr:colOff>
      <xdr:row>30</xdr:row>
      <xdr:rowOff>56869</xdr:rowOff>
    </xdr:to>
    <xdr:cxnSp macro="">
      <xdr:nvCxnSpPr>
        <xdr:cNvPr id="162" name="直線コネクタ 161"/>
        <xdr:cNvCxnSpPr/>
      </xdr:nvCxnSpPr>
      <xdr:spPr>
        <a:xfrm>
          <a:off x="11798300" y="5146856"/>
          <a:ext cx="762000" cy="5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63" name="n_1aveValue債務償還比率"/>
        <xdr:cNvSpPr txBox="1"/>
      </xdr:nvSpPr>
      <xdr:spPr>
        <a:xfrm>
          <a:off x="138367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64" name="n_2aveValue債務償還比率"/>
        <xdr:cNvSpPr txBox="1"/>
      </xdr:nvSpPr>
      <xdr:spPr>
        <a:xfrm>
          <a:off x="13087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5" name="n_3aveValue債務償還比率"/>
        <xdr:cNvSpPr txBox="1"/>
      </xdr:nvSpPr>
      <xdr:spPr>
        <a:xfrm>
          <a:off x="12325427" y="529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6" name="n_4aveValue債務償還比率"/>
        <xdr:cNvSpPr txBox="1"/>
      </xdr:nvSpPr>
      <xdr:spPr>
        <a:xfrm>
          <a:off x="11563427" y="52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53956</xdr:rowOff>
    </xdr:from>
    <xdr:ext cx="469744" cy="259045"/>
    <xdr:sp macro="" textlink="">
      <xdr:nvSpPr>
        <xdr:cNvPr id="167" name="n_1mainValue債務償還比率"/>
        <xdr:cNvSpPr txBox="1"/>
      </xdr:nvSpPr>
      <xdr:spPr>
        <a:xfrm>
          <a:off x="13836727" y="536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61666</xdr:rowOff>
    </xdr:from>
    <xdr:ext cx="469744" cy="259045"/>
    <xdr:sp macro="" textlink="">
      <xdr:nvSpPr>
        <xdr:cNvPr id="168" name="n_2mainValue債務償還比率"/>
        <xdr:cNvSpPr txBox="1"/>
      </xdr:nvSpPr>
      <xdr:spPr>
        <a:xfrm>
          <a:off x="13087427" y="537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124196</xdr:rowOff>
    </xdr:from>
    <xdr:ext cx="469744" cy="259045"/>
    <xdr:sp macro="" textlink="">
      <xdr:nvSpPr>
        <xdr:cNvPr id="169" name="n_3mainValue債務償還比率"/>
        <xdr:cNvSpPr txBox="1"/>
      </xdr:nvSpPr>
      <xdr:spPr>
        <a:xfrm>
          <a:off x="12325427" y="49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70683</xdr:rowOff>
    </xdr:from>
    <xdr:ext cx="469744" cy="259045"/>
    <xdr:sp macro="" textlink="">
      <xdr:nvSpPr>
        <xdr:cNvPr id="170" name="n_4mainValue債務償還比率"/>
        <xdr:cNvSpPr txBox="1"/>
      </xdr:nvSpPr>
      <xdr:spPr>
        <a:xfrm>
          <a:off x="11563427" y="487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41,697
40,628
107.01
13,285,588
12,523,765
469,311
8,535,144
10,253,936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31949</xdr:rowOff>
    </xdr:from>
    <xdr:ext cx="405111" cy="259045"/>
    <xdr:sp macro="" textlink="">
      <xdr:nvSpPr>
        <xdr:cNvPr id="75" name="【道路】&#10;有形固定資産減価償却率該当値テキスト"/>
        <xdr:cNvSpPr txBox="1"/>
      </xdr:nvSpPr>
      <xdr:spPr>
        <a:xfrm>
          <a:off x="4673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59872</xdr:rowOff>
    </xdr:to>
    <xdr:cxnSp macro="">
      <xdr:nvCxnSpPr>
        <xdr:cNvPr id="77" name="直線コネクタ 76"/>
        <xdr:cNvCxnSpPr/>
      </xdr:nvCxnSpPr>
      <xdr:spPr>
        <a:xfrm>
          <a:off x="3797300" y="65504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8" name="楕円 77"/>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12519</xdr:rowOff>
    </xdr:from>
    <xdr:to>
      <xdr:col>19</xdr:col>
      <xdr:colOff>177800</xdr:colOff>
      <xdr:row>38</xdr:row>
      <xdr:rowOff>35378</xdr:rowOff>
    </xdr:to>
    <xdr:cxnSp macro="">
      <xdr:nvCxnSpPr>
        <xdr:cNvPr id="79" name="直線コネクタ 78"/>
        <xdr:cNvCxnSpPr/>
      </xdr:nvCxnSpPr>
      <xdr:spPr>
        <a:xfrm>
          <a:off x="2908300" y="65276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12519</xdr:rowOff>
    </xdr:to>
    <xdr:cxnSp macro="">
      <xdr:nvCxnSpPr>
        <xdr:cNvPr id="81" name="直線コネクタ 80"/>
        <xdr:cNvCxnSpPr/>
      </xdr:nvCxnSpPr>
      <xdr:spPr>
        <a:xfrm>
          <a:off x="2019300" y="65047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161109</xdr:rowOff>
    </xdr:to>
    <xdr:cxnSp macro="">
      <xdr:nvCxnSpPr>
        <xdr:cNvPr id="83" name="直線コネクタ 82"/>
        <xdr:cNvCxnSpPr/>
      </xdr:nvCxnSpPr>
      <xdr:spPr>
        <a:xfrm>
          <a:off x="1130300" y="648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102705</xdr:rowOff>
    </xdr:from>
    <xdr:ext cx="405111" cy="259045"/>
    <xdr:sp macro="" textlink="">
      <xdr:nvSpPr>
        <xdr:cNvPr id="88" name="n_1mainValue【道路】&#10;有形固定資産減価償却率"/>
        <xdr:cNvSpPr txBox="1"/>
      </xdr:nvSpPr>
      <xdr:spPr>
        <a:xfrm>
          <a:off x="3582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79846</xdr:rowOff>
    </xdr:from>
    <xdr:ext cx="405111" cy="259045"/>
    <xdr:sp macro="" textlink="">
      <xdr:nvSpPr>
        <xdr:cNvPr id="89" name="n_2mainValue【道路】&#10;有形固定資産減価償却率"/>
        <xdr:cNvSpPr txBox="1"/>
      </xdr:nvSpPr>
      <xdr:spPr>
        <a:xfrm>
          <a:off x="2705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56985</xdr:rowOff>
    </xdr:from>
    <xdr:ext cx="405111" cy="259045"/>
    <xdr:sp macro="" textlink="">
      <xdr:nvSpPr>
        <xdr:cNvPr id="90" name="n_3mainValue【道路】&#10;有形固定資産減価償却率"/>
        <xdr:cNvSpPr txBox="1"/>
      </xdr:nvSpPr>
      <xdr:spPr>
        <a:xfrm>
          <a:off x="1816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91" name="n_4mainValue【道路】&#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141084</xdr:rowOff>
    </xdr:from>
    <xdr:to>
      <xdr:col>55</xdr:col>
      <xdr:colOff>50800</xdr:colOff>
      <xdr:row>41</xdr:row>
      <xdr:rowOff>71234</xdr:rowOff>
    </xdr:to>
    <xdr:sp macro="" textlink="">
      <xdr:nvSpPr>
        <xdr:cNvPr id="131" name="楕円 130"/>
        <xdr:cNvSpPr/>
      </xdr:nvSpPr>
      <xdr:spPr>
        <a:xfrm>
          <a:off x="10426700" y="69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119511</xdr:rowOff>
    </xdr:from>
    <xdr:ext cx="534377" cy="259045"/>
    <xdr:sp macro="" textlink="">
      <xdr:nvSpPr>
        <xdr:cNvPr id="132" name="【道路】&#10;一人当たり延長該当値テキスト"/>
        <xdr:cNvSpPr txBox="1"/>
      </xdr:nvSpPr>
      <xdr:spPr>
        <a:xfrm>
          <a:off x="10515600" y="69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142481</xdr:rowOff>
    </xdr:from>
    <xdr:to>
      <xdr:col>50</xdr:col>
      <xdr:colOff>165100</xdr:colOff>
      <xdr:row>41</xdr:row>
      <xdr:rowOff>72631</xdr:rowOff>
    </xdr:to>
    <xdr:sp macro="" textlink="">
      <xdr:nvSpPr>
        <xdr:cNvPr id="133" name="楕円 132"/>
        <xdr:cNvSpPr/>
      </xdr:nvSpPr>
      <xdr:spPr>
        <a:xfrm>
          <a:off x="9588500" y="70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20434</xdr:rowOff>
    </xdr:from>
    <xdr:to>
      <xdr:col>55</xdr:col>
      <xdr:colOff>0</xdr:colOff>
      <xdr:row>41</xdr:row>
      <xdr:rowOff>21831</xdr:rowOff>
    </xdr:to>
    <xdr:cxnSp macro="">
      <xdr:nvCxnSpPr>
        <xdr:cNvPr id="134" name="直線コネクタ 133"/>
        <xdr:cNvCxnSpPr/>
      </xdr:nvCxnSpPr>
      <xdr:spPr>
        <a:xfrm flipV="1">
          <a:off x="9639300" y="7049884"/>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141986</xdr:rowOff>
    </xdr:from>
    <xdr:to>
      <xdr:col>46</xdr:col>
      <xdr:colOff>38100</xdr:colOff>
      <xdr:row>41</xdr:row>
      <xdr:rowOff>72136</xdr:rowOff>
    </xdr:to>
    <xdr:sp macro="" textlink="">
      <xdr:nvSpPr>
        <xdr:cNvPr id="135" name="楕円 134"/>
        <xdr:cNvSpPr/>
      </xdr:nvSpPr>
      <xdr:spPr>
        <a:xfrm>
          <a:off x="8699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21336</xdr:rowOff>
    </xdr:from>
    <xdr:to>
      <xdr:col>50</xdr:col>
      <xdr:colOff>114300</xdr:colOff>
      <xdr:row>41</xdr:row>
      <xdr:rowOff>21831</xdr:rowOff>
    </xdr:to>
    <xdr:cxnSp macro="">
      <xdr:nvCxnSpPr>
        <xdr:cNvPr id="136" name="直線コネクタ 135"/>
        <xdr:cNvCxnSpPr/>
      </xdr:nvCxnSpPr>
      <xdr:spPr>
        <a:xfrm>
          <a:off x="8750300" y="705078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140043</xdr:rowOff>
    </xdr:from>
    <xdr:to>
      <xdr:col>41</xdr:col>
      <xdr:colOff>101600</xdr:colOff>
      <xdr:row>41</xdr:row>
      <xdr:rowOff>70193</xdr:rowOff>
    </xdr:to>
    <xdr:sp macro="" textlink="">
      <xdr:nvSpPr>
        <xdr:cNvPr id="137" name="楕円 136"/>
        <xdr:cNvSpPr/>
      </xdr:nvSpPr>
      <xdr:spPr>
        <a:xfrm>
          <a:off x="7810500" y="69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19393</xdr:rowOff>
    </xdr:from>
    <xdr:to>
      <xdr:col>45</xdr:col>
      <xdr:colOff>177800</xdr:colOff>
      <xdr:row>41</xdr:row>
      <xdr:rowOff>21336</xdr:rowOff>
    </xdr:to>
    <xdr:cxnSp macro="">
      <xdr:nvCxnSpPr>
        <xdr:cNvPr id="138" name="直線コネクタ 137"/>
        <xdr:cNvCxnSpPr/>
      </xdr:nvCxnSpPr>
      <xdr:spPr>
        <a:xfrm>
          <a:off x="7861300" y="704884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139268</xdr:rowOff>
    </xdr:from>
    <xdr:to>
      <xdr:col>36</xdr:col>
      <xdr:colOff>165100</xdr:colOff>
      <xdr:row>41</xdr:row>
      <xdr:rowOff>69418</xdr:rowOff>
    </xdr:to>
    <xdr:sp macro="" textlink="">
      <xdr:nvSpPr>
        <xdr:cNvPr id="139" name="楕円 138"/>
        <xdr:cNvSpPr/>
      </xdr:nvSpPr>
      <xdr:spPr>
        <a:xfrm>
          <a:off x="6921500" y="69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18618</xdr:rowOff>
    </xdr:from>
    <xdr:to>
      <xdr:col>41</xdr:col>
      <xdr:colOff>50800</xdr:colOff>
      <xdr:row>41</xdr:row>
      <xdr:rowOff>19393</xdr:rowOff>
    </xdr:to>
    <xdr:cxnSp macro="">
      <xdr:nvCxnSpPr>
        <xdr:cNvPr id="140" name="直線コネクタ 139"/>
        <xdr:cNvCxnSpPr/>
      </xdr:nvCxnSpPr>
      <xdr:spPr>
        <a:xfrm>
          <a:off x="6972300" y="7048068"/>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63758</xdr:rowOff>
    </xdr:from>
    <xdr:ext cx="534377" cy="259045"/>
    <xdr:sp macro="" textlink="">
      <xdr:nvSpPr>
        <xdr:cNvPr id="145" name="n_1mainValue【道路】&#10;一人当たり延長"/>
        <xdr:cNvSpPr txBox="1"/>
      </xdr:nvSpPr>
      <xdr:spPr>
        <a:xfrm>
          <a:off x="9359411" y="70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63263</xdr:rowOff>
    </xdr:from>
    <xdr:ext cx="534377" cy="259045"/>
    <xdr:sp macro="" textlink="">
      <xdr:nvSpPr>
        <xdr:cNvPr id="146" name="n_2mainValue【道路】&#10;一人当たり延長"/>
        <xdr:cNvSpPr txBox="1"/>
      </xdr:nvSpPr>
      <xdr:spPr>
        <a:xfrm>
          <a:off x="8483111" y="709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61320</xdr:rowOff>
    </xdr:from>
    <xdr:ext cx="534377" cy="259045"/>
    <xdr:sp macro="" textlink="">
      <xdr:nvSpPr>
        <xdr:cNvPr id="147" name="n_3mainValue【道路】&#10;一人当たり延長"/>
        <xdr:cNvSpPr txBox="1"/>
      </xdr:nvSpPr>
      <xdr:spPr>
        <a:xfrm>
          <a:off x="7594111" y="709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60545</xdr:rowOff>
    </xdr:from>
    <xdr:ext cx="534377" cy="259045"/>
    <xdr:sp macro="" textlink="">
      <xdr:nvSpPr>
        <xdr:cNvPr id="148" name="n_4mainValue【道路】&#10;一人当たり延長"/>
        <xdr:cNvSpPr txBox="1"/>
      </xdr:nvSpPr>
      <xdr:spPr>
        <a:xfrm>
          <a:off x="6705111" y="70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55880</xdr:rowOff>
    </xdr:from>
    <xdr:to>
      <xdr:col>24</xdr:col>
      <xdr:colOff>114300</xdr:colOff>
      <xdr:row>63</xdr:row>
      <xdr:rowOff>157480</xdr:rowOff>
    </xdr:to>
    <xdr:sp macro="" textlink="">
      <xdr:nvSpPr>
        <xdr:cNvPr id="188" name="楕円 187"/>
        <xdr:cNvSpPr/>
      </xdr:nvSpPr>
      <xdr:spPr>
        <a:xfrm>
          <a:off x="4584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34307</xdr:rowOff>
    </xdr:from>
    <xdr:ext cx="405111" cy="259045"/>
    <xdr:sp macro="" textlink="">
      <xdr:nvSpPr>
        <xdr:cNvPr id="189" name="【橋りょう・トンネル】&#10;有形固定資産減価償却率該当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33020</xdr:rowOff>
    </xdr:from>
    <xdr:to>
      <xdr:col>20</xdr:col>
      <xdr:colOff>38100</xdr:colOff>
      <xdr:row>63</xdr:row>
      <xdr:rowOff>134620</xdr:rowOff>
    </xdr:to>
    <xdr:sp macro="" textlink="">
      <xdr:nvSpPr>
        <xdr:cNvPr id="190" name="楕円 189"/>
        <xdr:cNvSpPr/>
      </xdr:nvSpPr>
      <xdr:spPr>
        <a:xfrm>
          <a:off x="3746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83820</xdr:rowOff>
    </xdr:from>
    <xdr:to>
      <xdr:col>24</xdr:col>
      <xdr:colOff>63500</xdr:colOff>
      <xdr:row>63</xdr:row>
      <xdr:rowOff>106680</xdr:rowOff>
    </xdr:to>
    <xdr:cxnSp macro="">
      <xdr:nvCxnSpPr>
        <xdr:cNvPr id="191" name="直線コネクタ 190"/>
        <xdr:cNvCxnSpPr/>
      </xdr:nvCxnSpPr>
      <xdr:spPr>
        <a:xfrm>
          <a:off x="3797300" y="10885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xdr:rowOff>
    </xdr:from>
    <xdr:to>
      <xdr:col>15</xdr:col>
      <xdr:colOff>101600</xdr:colOff>
      <xdr:row>63</xdr:row>
      <xdr:rowOff>111760</xdr:rowOff>
    </xdr:to>
    <xdr:sp macro="" textlink="">
      <xdr:nvSpPr>
        <xdr:cNvPr id="192" name="楕円 191"/>
        <xdr:cNvSpPr/>
      </xdr:nvSpPr>
      <xdr:spPr>
        <a:xfrm>
          <a:off x="2857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60960</xdr:rowOff>
    </xdr:from>
    <xdr:to>
      <xdr:col>19</xdr:col>
      <xdr:colOff>177800</xdr:colOff>
      <xdr:row>63</xdr:row>
      <xdr:rowOff>83820</xdr:rowOff>
    </xdr:to>
    <xdr:cxnSp macro="">
      <xdr:nvCxnSpPr>
        <xdr:cNvPr id="193" name="直線コネクタ 192"/>
        <xdr:cNvCxnSpPr/>
      </xdr:nvCxnSpPr>
      <xdr:spPr>
        <a:xfrm>
          <a:off x="2908300" y="10862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194" name="楕円 193"/>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51435</xdr:rowOff>
    </xdr:from>
    <xdr:to>
      <xdr:col>15</xdr:col>
      <xdr:colOff>50800</xdr:colOff>
      <xdr:row>63</xdr:row>
      <xdr:rowOff>60960</xdr:rowOff>
    </xdr:to>
    <xdr:cxnSp macro="">
      <xdr:nvCxnSpPr>
        <xdr:cNvPr id="195" name="直線コネクタ 194"/>
        <xdr:cNvCxnSpPr/>
      </xdr:nvCxnSpPr>
      <xdr:spPr>
        <a:xfrm>
          <a:off x="2019300" y="10852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147320</xdr:rowOff>
    </xdr:from>
    <xdr:to>
      <xdr:col>6</xdr:col>
      <xdr:colOff>38100</xdr:colOff>
      <xdr:row>63</xdr:row>
      <xdr:rowOff>77470</xdr:rowOff>
    </xdr:to>
    <xdr:sp macro="" textlink="">
      <xdr:nvSpPr>
        <xdr:cNvPr id="196" name="楕円 195"/>
        <xdr:cNvSpPr/>
      </xdr:nvSpPr>
      <xdr:spPr>
        <a:xfrm>
          <a:off x="107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26670</xdr:rowOff>
    </xdr:from>
    <xdr:to>
      <xdr:col>10</xdr:col>
      <xdr:colOff>114300</xdr:colOff>
      <xdr:row>63</xdr:row>
      <xdr:rowOff>51435</xdr:rowOff>
    </xdr:to>
    <xdr:cxnSp macro="">
      <xdr:nvCxnSpPr>
        <xdr:cNvPr id="197" name="直線コネクタ 196"/>
        <xdr:cNvCxnSpPr/>
      </xdr:nvCxnSpPr>
      <xdr:spPr>
        <a:xfrm>
          <a:off x="1130300" y="108280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125747</xdr:rowOff>
    </xdr:from>
    <xdr:ext cx="405111" cy="259045"/>
    <xdr:sp macro="" textlink="">
      <xdr:nvSpPr>
        <xdr:cNvPr id="202" name="n_1mainValue【橋りょう・トンネル】&#10;有形固定資産減価償却率"/>
        <xdr:cNvSpPr txBox="1"/>
      </xdr:nvSpPr>
      <xdr:spPr>
        <a:xfrm>
          <a:off x="3582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102887</xdr:rowOff>
    </xdr:from>
    <xdr:ext cx="405111" cy="259045"/>
    <xdr:sp macro="" textlink="">
      <xdr:nvSpPr>
        <xdr:cNvPr id="203" name="n_2mainValue【橋りょう・トンネル】&#10;有形固定資産減価償却率"/>
        <xdr:cNvSpPr txBox="1"/>
      </xdr:nvSpPr>
      <xdr:spPr>
        <a:xfrm>
          <a:off x="2705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204" name="n_3mainValue【橋りょう・トンネル】&#10;有形固定資産減価償却率"/>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68597</xdr:rowOff>
    </xdr:from>
    <xdr:ext cx="405111" cy="259045"/>
    <xdr:sp macro="" textlink="">
      <xdr:nvSpPr>
        <xdr:cNvPr id="205" name="n_4mainValue【橋りょう・トンネル】&#10;有形固定資産減価償却率"/>
        <xdr:cNvSpPr txBox="1"/>
      </xdr:nvSpPr>
      <xdr:spPr>
        <a:xfrm>
          <a:off x="927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10799</xdr:rowOff>
    </xdr:from>
    <xdr:to>
      <xdr:col>55</xdr:col>
      <xdr:colOff>50800</xdr:colOff>
      <xdr:row>61</xdr:row>
      <xdr:rowOff>112399</xdr:rowOff>
    </xdr:to>
    <xdr:sp macro="" textlink="">
      <xdr:nvSpPr>
        <xdr:cNvPr id="243" name="楕円 242"/>
        <xdr:cNvSpPr/>
      </xdr:nvSpPr>
      <xdr:spPr>
        <a:xfrm>
          <a:off x="10426700" y="10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33676</xdr:rowOff>
    </xdr:from>
    <xdr:ext cx="599010" cy="259045"/>
    <xdr:sp macro="" textlink="">
      <xdr:nvSpPr>
        <xdr:cNvPr id="244" name="【橋りょう・トンネル】&#10;一人当たり有形固定資産（償却資産）額該当値テキスト"/>
        <xdr:cNvSpPr txBox="1"/>
      </xdr:nvSpPr>
      <xdr:spPr>
        <a:xfrm>
          <a:off x="10515600" y="1032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14317</xdr:rowOff>
    </xdr:from>
    <xdr:to>
      <xdr:col>50</xdr:col>
      <xdr:colOff>165100</xdr:colOff>
      <xdr:row>61</xdr:row>
      <xdr:rowOff>115917</xdr:rowOff>
    </xdr:to>
    <xdr:sp macro="" textlink="">
      <xdr:nvSpPr>
        <xdr:cNvPr id="245" name="楕円 244"/>
        <xdr:cNvSpPr/>
      </xdr:nvSpPr>
      <xdr:spPr>
        <a:xfrm>
          <a:off x="9588500" y="10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61599</xdr:rowOff>
    </xdr:from>
    <xdr:to>
      <xdr:col>55</xdr:col>
      <xdr:colOff>0</xdr:colOff>
      <xdr:row>61</xdr:row>
      <xdr:rowOff>65117</xdr:rowOff>
    </xdr:to>
    <xdr:cxnSp macro="">
      <xdr:nvCxnSpPr>
        <xdr:cNvPr id="246" name="直線コネクタ 245"/>
        <xdr:cNvCxnSpPr/>
      </xdr:nvCxnSpPr>
      <xdr:spPr>
        <a:xfrm flipV="1">
          <a:off x="9639300" y="10520049"/>
          <a:ext cx="8382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15446</xdr:rowOff>
    </xdr:from>
    <xdr:to>
      <xdr:col>46</xdr:col>
      <xdr:colOff>38100</xdr:colOff>
      <xdr:row>61</xdr:row>
      <xdr:rowOff>117046</xdr:rowOff>
    </xdr:to>
    <xdr:sp macro="" textlink="">
      <xdr:nvSpPr>
        <xdr:cNvPr id="247" name="楕円 246"/>
        <xdr:cNvSpPr/>
      </xdr:nvSpPr>
      <xdr:spPr>
        <a:xfrm>
          <a:off x="8699500" y="10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65117</xdr:rowOff>
    </xdr:from>
    <xdr:to>
      <xdr:col>50</xdr:col>
      <xdr:colOff>114300</xdr:colOff>
      <xdr:row>61</xdr:row>
      <xdr:rowOff>66246</xdr:rowOff>
    </xdr:to>
    <xdr:cxnSp macro="">
      <xdr:nvCxnSpPr>
        <xdr:cNvPr id="248" name="直線コネクタ 247"/>
        <xdr:cNvCxnSpPr/>
      </xdr:nvCxnSpPr>
      <xdr:spPr>
        <a:xfrm flipV="1">
          <a:off x="8750300" y="10523567"/>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16673</xdr:rowOff>
    </xdr:from>
    <xdr:to>
      <xdr:col>41</xdr:col>
      <xdr:colOff>101600</xdr:colOff>
      <xdr:row>61</xdr:row>
      <xdr:rowOff>118273</xdr:rowOff>
    </xdr:to>
    <xdr:sp macro="" textlink="">
      <xdr:nvSpPr>
        <xdr:cNvPr id="249" name="楕円 248"/>
        <xdr:cNvSpPr/>
      </xdr:nvSpPr>
      <xdr:spPr>
        <a:xfrm>
          <a:off x="7810500" y="104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66246</xdr:rowOff>
    </xdr:from>
    <xdr:to>
      <xdr:col>45</xdr:col>
      <xdr:colOff>177800</xdr:colOff>
      <xdr:row>61</xdr:row>
      <xdr:rowOff>67473</xdr:rowOff>
    </xdr:to>
    <xdr:cxnSp macro="">
      <xdr:nvCxnSpPr>
        <xdr:cNvPr id="250" name="直線コネクタ 249"/>
        <xdr:cNvCxnSpPr/>
      </xdr:nvCxnSpPr>
      <xdr:spPr>
        <a:xfrm flipV="1">
          <a:off x="7861300" y="10524696"/>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20471</xdr:rowOff>
    </xdr:from>
    <xdr:to>
      <xdr:col>36</xdr:col>
      <xdr:colOff>165100</xdr:colOff>
      <xdr:row>61</xdr:row>
      <xdr:rowOff>122071</xdr:rowOff>
    </xdr:to>
    <xdr:sp macro="" textlink="">
      <xdr:nvSpPr>
        <xdr:cNvPr id="251" name="楕円 250"/>
        <xdr:cNvSpPr/>
      </xdr:nvSpPr>
      <xdr:spPr>
        <a:xfrm>
          <a:off x="6921500" y="1047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67473</xdr:rowOff>
    </xdr:from>
    <xdr:to>
      <xdr:col>41</xdr:col>
      <xdr:colOff>50800</xdr:colOff>
      <xdr:row>61</xdr:row>
      <xdr:rowOff>71271</xdr:rowOff>
    </xdr:to>
    <xdr:cxnSp macro="">
      <xdr:nvCxnSpPr>
        <xdr:cNvPr id="252" name="直線コネクタ 251"/>
        <xdr:cNvCxnSpPr/>
      </xdr:nvCxnSpPr>
      <xdr:spPr>
        <a:xfrm flipV="1">
          <a:off x="6972300" y="10525923"/>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132444</xdr:rowOff>
    </xdr:from>
    <xdr:ext cx="599010" cy="259045"/>
    <xdr:sp macro="" textlink="">
      <xdr:nvSpPr>
        <xdr:cNvPr id="257" name="n_1mainValue【橋りょう・トンネル】&#10;一人当たり有形固定資産（償却資産）額"/>
        <xdr:cNvSpPr txBox="1"/>
      </xdr:nvSpPr>
      <xdr:spPr>
        <a:xfrm>
          <a:off x="9327095" y="1024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133573</xdr:rowOff>
    </xdr:from>
    <xdr:ext cx="599010" cy="259045"/>
    <xdr:sp macro="" textlink="">
      <xdr:nvSpPr>
        <xdr:cNvPr id="258" name="n_2mainValue【橋りょう・トンネル】&#10;一人当たり有形固定資産（償却資産）額"/>
        <xdr:cNvSpPr txBox="1"/>
      </xdr:nvSpPr>
      <xdr:spPr>
        <a:xfrm>
          <a:off x="8450795" y="1024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134800</xdr:rowOff>
    </xdr:from>
    <xdr:ext cx="599010" cy="259045"/>
    <xdr:sp macro="" textlink="">
      <xdr:nvSpPr>
        <xdr:cNvPr id="259" name="n_3mainValue【橋りょう・トンネル】&#10;一人当たり有形固定資産（償却資産）額"/>
        <xdr:cNvSpPr txBox="1"/>
      </xdr:nvSpPr>
      <xdr:spPr>
        <a:xfrm>
          <a:off x="7561795" y="1025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138598</xdr:rowOff>
    </xdr:from>
    <xdr:ext cx="599010" cy="259045"/>
    <xdr:sp macro="" textlink="">
      <xdr:nvSpPr>
        <xdr:cNvPr id="260" name="n_4mainValue【橋りょう・トンネル】&#10;一人当たり有形固定資産（償却資産）額"/>
        <xdr:cNvSpPr txBox="1"/>
      </xdr:nvSpPr>
      <xdr:spPr>
        <a:xfrm>
          <a:off x="6672795" y="1025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301" name="楕円 300"/>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302" name="【公営住宅】&#10;有形固定資産減価償却率該当値テキスト"/>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303" name="楕円 302"/>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64770</xdr:rowOff>
    </xdr:to>
    <xdr:cxnSp macro="">
      <xdr:nvCxnSpPr>
        <xdr:cNvPr id="304" name="直線コネクタ 303"/>
        <xdr:cNvCxnSpPr/>
      </xdr:nvCxnSpPr>
      <xdr:spPr>
        <a:xfrm>
          <a:off x="3797300" y="13936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305" name="楕円 304"/>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49530</xdr:rowOff>
    </xdr:to>
    <xdr:cxnSp macro="">
      <xdr:nvCxnSpPr>
        <xdr:cNvPr id="306" name="直線コネクタ 305"/>
        <xdr:cNvCxnSpPr/>
      </xdr:nvCxnSpPr>
      <xdr:spPr>
        <a:xfrm>
          <a:off x="2908300" y="13904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307" name="楕円 306"/>
        <xdr:cNvSpPr/>
      </xdr:nvSpPr>
      <xdr:spPr>
        <a:xfrm>
          <a:off x="196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47625</xdr:rowOff>
    </xdr:to>
    <xdr:cxnSp macro="">
      <xdr:nvCxnSpPr>
        <xdr:cNvPr id="308" name="直線コネクタ 307"/>
        <xdr:cNvCxnSpPr/>
      </xdr:nvCxnSpPr>
      <xdr:spPr>
        <a:xfrm flipV="1">
          <a:off x="2019300" y="13904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09" name="楕円 308"/>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47625</xdr:rowOff>
    </xdr:to>
    <xdr:cxnSp macro="">
      <xdr:nvCxnSpPr>
        <xdr:cNvPr id="310" name="直線コネクタ 309"/>
        <xdr:cNvCxnSpPr/>
      </xdr:nvCxnSpPr>
      <xdr:spPr>
        <a:xfrm>
          <a:off x="1130300" y="13914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315" name="n_1main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6" name="n_2mainValue【公営住宅】&#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317" name="n_3mainValue【公営住宅】&#10;有形固定資産減価償却率"/>
        <xdr:cNvSpPr txBox="1"/>
      </xdr:nvSpPr>
      <xdr:spPr>
        <a:xfrm>
          <a:off x="1816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main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5017</xdr:rowOff>
    </xdr:from>
    <xdr:to>
      <xdr:col>55</xdr:col>
      <xdr:colOff>50800</xdr:colOff>
      <xdr:row>85</xdr:row>
      <xdr:rowOff>106617</xdr:rowOff>
    </xdr:to>
    <xdr:sp macro="" textlink="">
      <xdr:nvSpPr>
        <xdr:cNvPr id="354" name="楕円 353"/>
        <xdr:cNvSpPr/>
      </xdr:nvSpPr>
      <xdr:spPr>
        <a:xfrm>
          <a:off x="104267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91394</xdr:rowOff>
    </xdr:from>
    <xdr:ext cx="469744" cy="259045"/>
    <xdr:sp macro="" textlink="">
      <xdr:nvSpPr>
        <xdr:cNvPr id="355" name="【公営住宅】&#10;一人当たり面積該当値テキスト"/>
        <xdr:cNvSpPr txBox="1"/>
      </xdr:nvSpPr>
      <xdr:spPr>
        <a:xfrm>
          <a:off x="10515600" y="1449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56" name="楕円 355"/>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55817</xdr:rowOff>
    </xdr:from>
    <xdr:to>
      <xdr:col>55</xdr:col>
      <xdr:colOff>0</xdr:colOff>
      <xdr:row>85</xdr:row>
      <xdr:rowOff>56387</xdr:rowOff>
    </xdr:to>
    <xdr:cxnSp macro="">
      <xdr:nvCxnSpPr>
        <xdr:cNvPr id="357" name="直線コネクタ 356"/>
        <xdr:cNvCxnSpPr/>
      </xdr:nvCxnSpPr>
      <xdr:spPr>
        <a:xfrm flipV="1">
          <a:off x="9639300" y="14629067"/>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58" name="楕円 357"/>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56387</xdr:rowOff>
    </xdr:to>
    <xdr:cxnSp macro="">
      <xdr:nvCxnSpPr>
        <xdr:cNvPr id="359" name="直線コネクタ 358"/>
        <xdr:cNvCxnSpPr/>
      </xdr:nvCxnSpPr>
      <xdr:spPr>
        <a:xfrm>
          <a:off x="8750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0" name="楕円 359"/>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56387</xdr:rowOff>
    </xdr:to>
    <xdr:cxnSp macro="">
      <xdr:nvCxnSpPr>
        <xdr:cNvPr id="361" name="直線コネクタ 360"/>
        <xdr:cNvCxnSpPr/>
      </xdr:nvCxnSpPr>
      <xdr:spPr>
        <a:xfrm>
          <a:off x="7861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5017</xdr:rowOff>
    </xdr:from>
    <xdr:to>
      <xdr:col>36</xdr:col>
      <xdr:colOff>165100</xdr:colOff>
      <xdr:row>85</xdr:row>
      <xdr:rowOff>106617</xdr:rowOff>
    </xdr:to>
    <xdr:sp macro="" textlink="">
      <xdr:nvSpPr>
        <xdr:cNvPr id="362" name="楕円 361"/>
        <xdr:cNvSpPr/>
      </xdr:nvSpPr>
      <xdr:spPr>
        <a:xfrm>
          <a:off x="6921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55817</xdr:rowOff>
    </xdr:from>
    <xdr:to>
      <xdr:col>41</xdr:col>
      <xdr:colOff>50800</xdr:colOff>
      <xdr:row>85</xdr:row>
      <xdr:rowOff>56387</xdr:rowOff>
    </xdr:to>
    <xdr:cxnSp macro="">
      <xdr:nvCxnSpPr>
        <xdr:cNvPr id="363" name="直線コネクタ 362"/>
        <xdr:cNvCxnSpPr/>
      </xdr:nvCxnSpPr>
      <xdr:spPr>
        <a:xfrm>
          <a:off x="6972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68" name="n_1mainValue【公営住宅】&#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69" name="n_2mainValue【公営住宅】&#10;一人当たり面積"/>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0" name="n_3mainValue【公営住宅】&#10;一人当たり面積"/>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97744</xdr:rowOff>
    </xdr:from>
    <xdr:ext cx="469744" cy="259045"/>
    <xdr:sp macro="" textlink="">
      <xdr:nvSpPr>
        <xdr:cNvPr id="371" name="n_4mainValue【公営住宅】&#10;一人当たり面積"/>
        <xdr:cNvSpPr txBox="1"/>
      </xdr:nvSpPr>
      <xdr:spPr>
        <a:xfrm>
          <a:off x="6737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17"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428" name="楕円 427"/>
        <xdr:cNvSpPr/>
      </xdr:nvSpPr>
      <xdr:spPr>
        <a:xfrm>
          <a:off x="16268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132097</xdr:rowOff>
    </xdr:from>
    <xdr:ext cx="405111" cy="259045"/>
    <xdr:sp macro="" textlink="">
      <xdr:nvSpPr>
        <xdr:cNvPr id="429" name="【認定こども園・幼稚園・保育所】&#10;有形固定資産減価償却率該当値テキスト"/>
        <xdr:cNvSpPr txBox="1"/>
      </xdr:nvSpPr>
      <xdr:spPr>
        <a:xfrm>
          <a:off x="16357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430" name="楕円 429"/>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160020</xdr:rowOff>
    </xdr:to>
    <xdr:cxnSp macro="">
      <xdr:nvCxnSpPr>
        <xdr:cNvPr id="431" name="直線コネクタ 430"/>
        <xdr:cNvCxnSpPr/>
      </xdr:nvCxnSpPr>
      <xdr:spPr>
        <a:xfrm>
          <a:off x="15481300" y="60655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133985</xdr:rowOff>
    </xdr:from>
    <xdr:to>
      <xdr:col>76</xdr:col>
      <xdr:colOff>165100</xdr:colOff>
      <xdr:row>35</xdr:row>
      <xdr:rowOff>64135</xdr:rowOff>
    </xdr:to>
    <xdr:sp macro="" textlink="">
      <xdr:nvSpPr>
        <xdr:cNvPr id="432" name="楕円 431"/>
        <xdr:cNvSpPr/>
      </xdr:nvSpPr>
      <xdr:spPr>
        <a:xfrm>
          <a:off x="14541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xdr:rowOff>
    </xdr:from>
    <xdr:to>
      <xdr:col>81</xdr:col>
      <xdr:colOff>50800</xdr:colOff>
      <xdr:row>35</xdr:row>
      <xdr:rowOff>64770</xdr:rowOff>
    </xdr:to>
    <xdr:cxnSp macro="">
      <xdr:nvCxnSpPr>
        <xdr:cNvPr id="433" name="直線コネクタ 432"/>
        <xdr:cNvCxnSpPr/>
      </xdr:nvCxnSpPr>
      <xdr:spPr>
        <a:xfrm>
          <a:off x="14592300" y="6014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122555</xdr:rowOff>
    </xdr:from>
    <xdr:to>
      <xdr:col>72</xdr:col>
      <xdr:colOff>38100</xdr:colOff>
      <xdr:row>35</xdr:row>
      <xdr:rowOff>52705</xdr:rowOff>
    </xdr:to>
    <xdr:sp macro="" textlink="">
      <xdr:nvSpPr>
        <xdr:cNvPr id="434" name="楕円 433"/>
        <xdr:cNvSpPr/>
      </xdr:nvSpPr>
      <xdr:spPr>
        <a:xfrm>
          <a:off x="13652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xdr:rowOff>
    </xdr:from>
    <xdr:to>
      <xdr:col>76</xdr:col>
      <xdr:colOff>114300</xdr:colOff>
      <xdr:row>35</xdr:row>
      <xdr:rowOff>13335</xdr:rowOff>
    </xdr:to>
    <xdr:cxnSp macro="">
      <xdr:nvCxnSpPr>
        <xdr:cNvPr id="435" name="直線コネクタ 434"/>
        <xdr:cNvCxnSpPr/>
      </xdr:nvCxnSpPr>
      <xdr:spPr>
        <a:xfrm>
          <a:off x="13703300" y="60026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93980</xdr:rowOff>
    </xdr:from>
    <xdr:to>
      <xdr:col>67</xdr:col>
      <xdr:colOff>101600</xdr:colOff>
      <xdr:row>35</xdr:row>
      <xdr:rowOff>24130</xdr:rowOff>
    </xdr:to>
    <xdr:sp macro="" textlink="">
      <xdr:nvSpPr>
        <xdr:cNvPr id="436" name="楕円 435"/>
        <xdr:cNvSpPr/>
      </xdr:nvSpPr>
      <xdr:spPr>
        <a:xfrm>
          <a:off x="1276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144780</xdr:rowOff>
    </xdr:from>
    <xdr:to>
      <xdr:col>71</xdr:col>
      <xdr:colOff>177800</xdr:colOff>
      <xdr:row>35</xdr:row>
      <xdr:rowOff>1905</xdr:rowOff>
    </xdr:to>
    <xdr:cxnSp macro="">
      <xdr:nvCxnSpPr>
        <xdr:cNvPr id="437" name="直線コネクタ 436"/>
        <xdr:cNvCxnSpPr/>
      </xdr:nvCxnSpPr>
      <xdr:spPr>
        <a:xfrm>
          <a:off x="12814300" y="5974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8"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9"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40"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1"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442" name="n_1mainValue【認定こども園・幼稚園・保育所】&#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80662</xdr:rowOff>
    </xdr:from>
    <xdr:ext cx="405111" cy="259045"/>
    <xdr:sp macro="" textlink="">
      <xdr:nvSpPr>
        <xdr:cNvPr id="443" name="n_2mainValue【認定こども園・幼稚園・保育所】&#10;有形固定資産減価償却率"/>
        <xdr:cNvSpPr txBox="1"/>
      </xdr:nvSpPr>
      <xdr:spPr>
        <a:xfrm>
          <a:off x="143897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69232</xdr:rowOff>
    </xdr:from>
    <xdr:ext cx="405111" cy="259045"/>
    <xdr:sp macro="" textlink="">
      <xdr:nvSpPr>
        <xdr:cNvPr id="444" name="n_3mainValue【認定こども園・幼稚園・保育所】&#10;有形固定資産減価償却率"/>
        <xdr:cNvSpPr txBox="1"/>
      </xdr:nvSpPr>
      <xdr:spPr>
        <a:xfrm>
          <a:off x="13500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40657</xdr:rowOff>
    </xdr:from>
    <xdr:ext cx="405111" cy="259045"/>
    <xdr:sp macro="" textlink="">
      <xdr:nvSpPr>
        <xdr:cNvPr id="445" name="n_4mainValue【認定こども園・幼稚園・保育所】&#10;有形固定資産減価償却率"/>
        <xdr:cNvSpPr txBox="1"/>
      </xdr:nvSpPr>
      <xdr:spPr>
        <a:xfrm>
          <a:off x="12611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83" name="楕円 482"/>
        <xdr:cNvSpPr/>
      </xdr:nvSpPr>
      <xdr:spPr>
        <a:xfrm>
          <a:off x="22110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169435</xdr:rowOff>
    </xdr:from>
    <xdr:ext cx="469744" cy="259045"/>
    <xdr:sp macro="" textlink="">
      <xdr:nvSpPr>
        <xdr:cNvPr id="484" name="【認定こども園・幼稚園・保育所】&#10;一人当たり面積該当値テキスト"/>
        <xdr:cNvSpPr txBox="1"/>
      </xdr:nvSpPr>
      <xdr:spPr>
        <a:xfrm>
          <a:off x="22199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148844</xdr:rowOff>
    </xdr:from>
    <xdr:to>
      <xdr:col>112</xdr:col>
      <xdr:colOff>38100</xdr:colOff>
      <xdr:row>38</xdr:row>
      <xdr:rowOff>78994</xdr:rowOff>
    </xdr:to>
    <xdr:sp macro="" textlink="">
      <xdr:nvSpPr>
        <xdr:cNvPr id="485" name="楕円 484"/>
        <xdr:cNvSpPr/>
      </xdr:nvSpPr>
      <xdr:spPr>
        <a:xfrm>
          <a:off x="21272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25908</xdr:rowOff>
    </xdr:from>
    <xdr:to>
      <xdr:col>116</xdr:col>
      <xdr:colOff>63500</xdr:colOff>
      <xdr:row>38</xdr:row>
      <xdr:rowOff>28194</xdr:rowOff>
    </xdr:to>
    <xdr:cxnSp macro="">
      <xdr:nvCxnSpPr>
        <xdr:cNvPr id="486" name="直線コネクタ 485"/>
        <xdr:cNvCxnSpPr/>
      </xdr:nvCxnSpPr>
      <xdr:spPr>
        <a:xfrm flipV="1">
          <a:off x="21323300" y="65410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148844</xdr:rowOff>
    </xdr:from>
    <xdr:to>
      <xdr:col>107</xdr:col>
      <xdr:colOff>101600</xdr:colOff>
      <xdr:row>38</xdr:row>
      <xdr:rowOff>78994</xdr:rowOff>
    </xdr:to>
    <xdr:sp macro="" textlink="">
      <xdr:nvSpPr>
        <xdr:cNvPr id="487" name="楕円 486"/>
        <xdr:cNvSpPr/>
      </xdr:nvSpPr>
      <xdr:spPr>
        <a:xfrm>
          <a:off x="20383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28194</xdr:rowOff>
    </xdr:from>
    <xdr:to>
      <xdr:col>111</xdr:col>
      <xdr:colOff>177800</xdr:colOff>
      <xdr:row>38</xdr:row>
      <xdr:rowOff>28194</xdr:rowOff>
    </xdr:to>
    <xdr:cxnSp macro="">
      <xdr:nvCxnSpPr>
        <xdr:cNvPr id="488" name="直線コネクタ 487"/>
        <xdr:cNvCxnSpPr/>
      </xdr:nvCxnSpPr>
      <xdr:spPr>
        <a:xfrm>
          <a:off x="20434300" y="6543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87122</xdr:rowOff>
    </xdr:from>
    <xdr:to>
      <xdr:col>102</xdr:col>
      <xdr:colOff>165100</xdr:colOff>
      <xdr:row>38</xdr:row>
      <xdr:rowOff>17272</xdr:rowOff>
    </xdr:to>
    <xdr:sp macro="" textlink="">
      <xdr:nvSpPr>
        <xdr:cNvPr id="489" name="楕円 488"/>
        <xdr:cNvSpPr/>
      </xdr:nvSpPr>
      <xdr:spPr>
        <a:xfrm>
          <a:off x="19494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137922</xdr:rowOff>
    </xdr:from>
    <xdr:to>
      <xdr:col>107</xdr:col>
      <xdr:colOff>50800</xdr:colOff>
      <xdr:row>38</xdr:row>
      <xdr:rowOff>28194</xdr:rowOff>
    </xdr:to>
    <xdr:cxnSp macro="">
      <xdr:nvCxnSpPr>
        <xdr:cNvPr id="490" name="直線コネクタ 489"/>
        <xdr:cNvCxnSpPr/>
      </xdr:nvCxnSpPr>
      <xdr:spPr>
        <a:xfrm>
          <a:off x="19545300" y="648157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125984</xdr:rowOff>
    </xdr:from>
    <xdr:to>
      <xdr:col>98</xdr:col>
      <xdr:colOff>38100</xdr:colOff>
      <xdr:row>38</xdr:row>
      <xdr:rowOff>56135</xdr:rowOff>
    </xdr:to>
    <xdr:sp macro="" textlink="">
      <xdr:nvSpPr>
        <xdr:cNvPr id="491" name="楕円 490"/>
        <xdr:cNvSpPr/>
      </xdr:nvSpPr>
      <xdr:spPr>
        <a:xfrm>
          <a:off x="18605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137922</xdr:rowOff>
    </xdr:from>
    <xdr:to>
      <xdr:col>102</xdr:col>
      <xdr:colOff>114300</xdr:colOff>
      <xdr:row>38</xdr:row>
      <xdr:rowOff>5334</xdr:rowOff>
    </xdr:to>
    <xdr:cxnSp macro="">
      <xdr:nvCxnSpPr>
        <xdr:cNvPr id="492" name="直線コネクタ 491"/>
        <xdr:cNvCxnSpPr/>
      </xdr:nvCxnSpPr>
      <xdr:spPr>
        <a:xfrm flipV="1">
          <a:off x="18656300" y="64815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93"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4"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5"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6"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95521</xdr:rowOff>
    </xdr:from>
    <xdr:ext cx="469744" cy="259045"/>
    <xdr:sp macro="" textlink="">
      <xdr:nvSpPr>
        <xdr:cNvPr id="497" name="n_1mainValue【認定こども園・幼稚園・保育所】&#10;一人当たり面積"/>
        <xdr:cNvSpPr txBox="1"/>
      </xdr:nvSpPr>
      <xdr:spPr>
        <a:xfrm>
          <a:off x="210757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98" name="n_2main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33799</xdr:rowOff>
    </xdr:from>
    <xdr:ext cx="469744" cy="259045"/>
    <xdr:sp macro="" textlink="">
      <xdr:nvSpPr>
        <xdr:cNvPr id="499" name="n_3mainValue【認定こども園・幼稚園・保育所】&#10;一人当たり面積"/>
        <xdr:cNvSpPr txBox="1"/>
      </xdr:nvSpPr>
      <xdr:spPr>
        <a:xfrm>
          <a:off x="19310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72661</xdr:rowOff>
    </xdr:from>
    <xdr:ext cx="469744" cy="259045"/>
    <xdr:sp macro="" textlink="">
      <xdr:nvSpPr>
        <xdr:cNvPr id="500" name="n_4mainValue【認定こども園・幼稚園・保育所】&#10;一人当たり面積"/>
        <xdr:cNvSpPr txBox="1"/>
      </xdr:nvSpPr>
      <xdr:spPr>
        <a:xfrm>
          <a:off x="18421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43" name="楕円 542"/>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44"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545" name="楕円 544"/>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153488</xdr:rowOff>
    </xdr:to>
    <xdr:cxnSp macro="">
      <xdr:nvCxnSpPr>
        <xdr:cNvPr id="546" name="直線コネクタ 545"/>
        <xdr:cNvCxnSpPr/>
      </xdr:nvCxnSpPr>
      <xdr:spPr>
        <a:xfrm flipV="1">
          <a:off x="15481300" y="1008126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547" name="楕円 546"/>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153488</xdr:rowOff>
    </xdr:to>
    <xdr:cxnSp macro="">
      <xdr:nvCxnSpPr>
        <xdr:cNvPr id="548" name="直線コネクタ 547"/>
        <xdr:cNvCxnSpPr/>
      </xdr:nvCxnSpPr>
      <xdr:spPr>
        <a:xfrm>
          <a:off x="14592300" y="1004860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549" name="楕円 548"/>
        <xdr:cNvSpPr/>
      </xdr:nvSpPr>
      <xdr:spPr>
        <a:xfrm>
          <a:off x="13652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104503</xdr:rowOff>
    </xdr:to>
    <xdr:cxnSp macro="">
      <xdr:nvCxnSpPr>
        <xdr:cNvPr id="550" name="直線コネクタ 549"/>
        <xdr:cNvCxnSpPr/>
      </xdr:nvCxnSpPr>
      <xdr:spPr>
        <a:xfrm>
          <a:off x="13703300" y="99996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xdr:rowOff>
    </xdr:from>
    <xdr:to>
      <xdr:col>67</xdr:col>
      <xdr:colOff>101600</xdr:colOff>
      <xdr:row>58</xdr:row>
      <xdr:rowOff>106317</xdr:rowOff>
    </xdr:to>
    <xdr:sp macro="" textlink="">
      <xdr:nvSpPr>
        <xdr:cNvPr id="551" name="楕円 550"/>
        <xdr:cNvSpPr/>
      </xdr:nvSpPr>
      <xdr:spPr>
        <a:xfrm>
          <a:off x="12763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55517</xdr:rowOff>
    </xdr:from>
    <xdr:to>
      <xdr:col>71</xdr:col>
      <xdr:colOff>177800</xdr:colOff>
      <xdr:row>58</xdr:row>
      <xdr:rowOff>55517</xdr:rowOff>
    </xdr:to>
    <xdr:cxnSp macro="">
      <xdr:nvCxnSpPr>
        <xdr:cNvPr id="552" name="直線コネクタ 551"/>
        <xdr:cNvCxnSpPr/>
      </xdr:nvCxnSpPr>
      <xdr:spPr>
        <a:xfrm>
          <a:off x="12814300" y="9999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56" name="n_4aveValue【学校施設】&#10;有形固定資産減価償却率"/>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557" name="n_1mainValue【学校施設】&#10;有形固定資産減価償却率"/>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558" name="n_2mainValue【学校施設】&#10;有形固定資産減価償却率"/>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559" name="n_3mainValue【学校施設】&#10;有形固定資産減価償却率"/>
        <xdr:cNvSpPr txBox="1"/>
      </xdr:nvSpPr>
      <xdr:spPr>
        <a:xfrm>
          <a:off x="13500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122844</xdr:rowOff>
    </xdr:from>
    <xdr:ext cx="405111" cy="259045"/>
    <xdr:sp macro="" textlink="">
      <xdr:nvSpPr>
        <xdr:cNvPr id="560" name="n_4mainValue【学校施設】&#10;有形固定資産減価償却率"/>
        <xdr:cNvSpPr txBox="1"/>
      </xdr:nvSpPr>
      <xdr:spPr>
        <a:xfrm>
          <a:off x="12611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xdr:rowOff>
    </xdr:from>
    <xdr:to>
      <xdr:col>116</xdr:col>
      <xdr:colOff>114300</xdr:colOff>
      <xdr:row>62</xdr:row>
      <xdr:rowOff>104521</xdr:rowOff>
    </xdr:to>
    <xdr:sp macro="" textlink="">
      <xdr:nvSpPr>
        <xdr:cNvPr id="597" name="楕円 596"/>
        <xdr:cNvSpPr/>
      </xdr:nvSpPr>
      <xdr:spPr>
        <a:xfrm>
          <a:off x="221107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152798</xdr:rowOff>
    </xdr:from>
    <xdr:ext cx="469744" cy="259045"/>
    <xdr:sp macro="" textlink="">
      <xdr:nvSpPr>
        <xdr:cNvPr id="598" name="【学校施設】&#10;一人当たり面積該当値テキスト"/>
        <xdr:cNvSpPr txBox="1"/>
      </xdr:nvSpPr>
      <xdr:spPr>
        <a:xfrm>
          <a:off x="22199600" y="1061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5779</xdr:rowOff>
    </xdr:from>
    <xdr:to>
      <xdr:col>112</xdr:col>
      <xdr:colOff>38100</xdr:colOff>
      <xdr:row>62</xdr:row>
      <xdr:rowOff>107379</xdr:rowOff>
    </xdr:to>
    <xdr:sp macro="" textlink="">
      <xdr:nvSpPr>
        <xdr:cNvPr id="599" name="楕円 598"/>
        <xdr:cNvSpPr/>
      </xdr:nvSpPr>
      <xdr:spPr>
        <a:xfrm>
          <a:off x="212725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53721</xdr:rowOff>
    </xdr:from>
    <xdr:to>
      <xdr:col>116</xdr:col>
      <xdr:colOff>63500</xdr:colOff>
      <xdr:row>62</xdr:row>
      <xdr:rowOff>56579</xdr:rowOff>
    </xdr:to>
    <xdr:cxnSp macro="">
      <xdr:nvCxnSpPr>
        <xdr:cNvPr id="600" name="直線コネクタ 599"/>
        <xdr:cNvCxnSpPr/>
      </xdr:nvCxnSpPr>
      <xdr:spPr>
        <a:xfrm flipV="1">
          <a:off x="21323300" y="1068362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xdr:rowOff>
    </xdr:from>
    <xdr:to>
      <xdr:col>107</xdr:col>
      <xdr:colOff>101600</xdr:colOff>
      <xdr:row>62</xdr:row>
      <xdr:rowOff>105664</xdr:rowOff>
    </xdr:to>
    <xdr:sp macro="" textlink="">
      <xdr:nvSpPr>
        <xdr:cNvPr id="601" name="楕円 600"/>
        <xdr:cNvSpPr/>
      </xdr:nvSpPr>
      <xdr:spPr>
        <a:xfrm>
          <a:off x="20383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54864</xdr:rowOff>
    </xdr:from>
    <xdr:to>
      <xdr:col>111</xdr:col>
      <xdr:colOff>177800</xdr:colOff>
      <xdr:row>62</xdr:row>
      <xdr:rowOff>56579</xdr:rowOff>
    </xdr:to>
    <xdr:cxnSp macro="">
      <xdr:nvCxnSpPr>
        <xdr:cNvPr id="602" name="直線コネクタ 601"/>
        <xdr:cNvCxnSpPr/>
      </xdr:nvCxnSpPr>
      <xdr:spPr>
        <a:xfrm>
          <a:off x="20434300" y="1068476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xdr:rowOff>
    </xdr:from>
    <xdr:to>
      <xdr:col>102</xdr:col>
      <xdr:colOff>165100</xdr:colOff>
      <xdr:row>62</xdr:row>
      <xdr:rowOff>104521</xdr:rowOff>
    </xdr:to>
    <xdr:sp macro="" textlink="">
      <xdr:nvSpPr>
        <xdr:cNvPr id="603" name="楕円 602"/>
        <xdr:cNvSpPr/>
      </xdr:nvSpPr>
      <xdr:spPr>
        <a:xfrm>
          <a:off x="19494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53721</xdr:rowOff>
    </xdr:from>
    <xdr:to>
      <xdr:col>107</xdr:col>
      <xdr:colOff>50800</xdr:colOff>
      <xdr:row>62</xdr:row>
      <xdr:rowOff>54864</xdr:rowOff>
    </xdr:to>
    <xdr:cxnSp macro="">
      <xdr:nvCxnSpPr>
        <xdr:cNvPr id="604" name="直線コネクタ 603"/>
        <xdr:cNvCxnSpPr/>
      </xdr:nvCxnSpPr>
      <xdr:spPr>
        <a:xfrm>
          <a:off x="19545300" y="106836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xdr:rowOff>
    </xdr:from>
    <xdr:to>
      <xdr:col>98</xdr:col>
      <xdr:colOff>38100</xdr:colOff>
      <xdr:row>62</xdr:row>
      <xdr:rowOff>101664</xdr:rowOff>
    </xdr:to>
    <xdr:sp macro="" textlink="">
      <xdr:nvSpPr>
        <xdr:cNvPr id="605" name="楕円 604"/>
        <xdr:cNvSpPr/>
      </xdr:nvSpPr>
      <xdr:spPr>
        <a:xfrm>
          <a:off x="18605500" y="106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50864</xdr:rowOff>
    </xdr:from>
    <xdr:to>
      <xdr:col>102</xdr:col>
      <xdr:colOff>114300</xdr:colOff>
      <xdr:row>62</xdr:row>
      <xdr:rowOff>53721</xdr:rowOff>
    </xdr:to>
    <xdr:cxnSp macro="">
      <xdr:nvCxnSpPr>
        <xdr:cNvPr id="606" name="直線コネクタ 605"/>
        <xdr:cNvCxnSpPr/>
      </xdr:nvCxnSpPr>
      <xdr:spPr>
        <a:xfrm>
          <a:off x="18656300" y="106807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0"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98506</xdr:rowOff>
    </xdr:from>
    <xdr:ext cx="469744" cy="259045"/>
    <xdr:sp macro="" textlink="">
      <xdr:nvSpPr>
        <xdr:cNvPr id="611" name="n_1mainValue【学校施設】&#10;一人当たり面積"/>
        <xdr:cNvSpPr txBox="1"/>
      </xdr:nvSpPr>
      <xdr:spPr>
        <a:xfrm>
          <a:off x="21075727" y="107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612" name="n_2mainValue【学校施設】&#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95648</xdr:rowOff>
    </xdr:from>
    <xdr:ext cx="469744" cy="259045"/>
    <xdr:sp macro="" textlink="">
      <xdr:nvSpPr>
        <xdr:cNvPr id="613" name="n_3mainValue【学校施設】&#10;一人当たり面積"/>
        <xdr:cNvSpPr txBox="1"/>
      </xdr:nvSpPr>
      <xdr:spPr>
        <a:xfrm>
          <a:off x="193104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92791</xdr:rowOff>
    </xdr:from>
    <xdr:ext cx="469744" cy="259045"/>
    <xdr:sp macro="" textlink="">
      <xdr:nvSpPr>
        <xdr:cNvPr id="614" name="n_4mainValue【学校施設】&#10;一人当たり面積"/>
        <xdr:cNvSpPr txBox="1"/>
      </xdr:nvSpPr>
      <xdr:spPr>
        <a:xfrm>
          <a:off x="18421427" y="1072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58"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669" name="楕円 668"/>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157497</xdr:rowOff>
    </xdr:from>
    <xdr:ext cx="405111" cy="259045"/>
    <xdr:sp macro="" textlink="">
      <xdr:nvSpPr>
        <xdr:cNvPr id="670" name="【公民館】&#10;有形固定資産減価償却率該当値テキスト"/>
        <xdr:cNvSpPr txBox="1"/>
      </xdr:nvSpPr>
      <xdr:spPr>
        <a:xfrm>
          <a:off x="16357600" y="1713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39115</xdr:rowOff>
    </xdr:from>
    <xdr:to>
      <xdr:col>81</xdr:col>
      <xdr:colOff>101600</xdr:colOff>
      <xdr:row>100</xdr:row>
      <xdr:rowOff>140715</xdr:rowOff>
    </xdr:to>
    <xdr:sp macro="" textlink="">
      <xdr:nvSpPr>
        <xdr:cNvPr id="671" name="楕円 670"/>
        <xdr:cNvSpPr/>
      </xdr:nvSpPr>
      <xdr:spPr>
        <a:xfrm>
          <a:off x="15430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89915</xdr:rowOff>
    </xdr:from>
    <xdr:to>
      <xdr:col>85</xdr:col>
      <xdr:colOff>127000</xdr:colOff>
      <xdr:row>100</xdr:row>
      <xdr:rowOff>121920</xdr:rowOff>
    </xdr:to>
    <xdr:cxnSp macro="">
      <xdr:nvCxnSpPr>
        <xdr:cNvPr id="672" name="直線コネクタ 671"/>
        <xdr:cNvCxnSpPr/>
      </xdr:nvCxnSpPr>
      <xdr:spPr>
        <a:xfrm>
          <a:off x="15481300" y="17234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xdr:rowOff>
    </xdr:from>
    <xdr:to>
      <xdr:col>76</xdr:col>
      <xdr:colOff>165100</xdr:colOff>
      <xdr:row>101</xdr:row>
      <xdr:rowOff>106426</xdr:rowOff>
    </xdr:to>
    <xdr:sp macro="" textlink="">
      <xdr:nvSpPr>
        <xdr:cNvPr id="673" name="楕円 672"/>
        <xdr:cNvSpPr/>
      </xdr:nvSpPr>
      <xdr:spPr>
        <a:xfrm>
          <a:off x="14541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89915</xdr:rowOff>
    </xdr:from>
    <xdr:to>
      <xdr:col>81</xdr:col>
      <xdr:colOff>50800</xdr:colOff>
      <xdr:row>101</xdr:row>
      <xdr:rowOff>55626</xdr:rowOff>
    </xdr:to>
    <xdr:cxnSp macro="">
      <xdr:nvCxnSpPr>
        <xdr:cNvPr id="674" name="直線コネクタ 673"/>
        <xdr:cNvCxnSpPr/>
      </xdr:nvCxnSpPr>
      <xdr:spPr>
        <a:xfrm flipV="1">
          <a:off x="14592300" y="172349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157987</xdr:rowOff>
    </xdr:from>
    <xdr:to>
      <xdr:col>72</xdr:col>
      <xdr:colOff>38100</xdr:colOff>
      <xdr:row>101</xdr:row>
      <xdr:rowOff>88137</xdr:rowOff>
    </xdr:to>
    <xdr:sp macro="" textlink="">
      <xdr:nvSpPr>
        <xdr:cNvPr id="675" name="楕円 674"/>
        <xdr:cNvSpPr/>
      </xdr:nvSpPr>
      <xdr:spPr>
        <a:xfrm>
          <a:off x="1365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37337</xdr:rowOff>
    </xdr:from>
    <xdr:to>
      <xdr:col>76</xdr:col>
      <xdr:colOff>114300</xdr:colOff>
      <xdr:row>101</xdr:row>
      <xdr:rowOff>55626</xdr:rowOff>
    </xdr:to>
    <xdr:cxnSp macro="">
      <xdr:nvCxnSpPr>
        <xdr:cNvPr id="676" name="直線コネクタ 675"/>
        <xdr:cNvCxnSpPr/>
      </xdr:nvCxnSpPr>
      <xdr:spPr>
        <a:xfrm>
          <a:off x="13703300" y="17353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34544</xdr:rowOff>
    </xdr:from>
    <xdr:to>
      <xdr:col>67</xdr:col>
      <xdr:colOff>101600</xdr:colOff>
      <xdr:row>100</xdr:row>
      <xdr:rowOff>136144</xdr:rowOff>
    </xdr:to>
    <xdr:sp macro="" textlink="">
      <xdr:nvSpPr>
        <xdr:cNvPr id="677" name="楕円 676"/>
        <xdr:cNvSpPr/>
      </xdr:nvSpPr>
      <xdr:spPr>
        <a:xfrm>
          <a:off x="12763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85344</xdr:rowOff>
    </xdr:from>
    <xdr:to>
      <xdr:col>71</xdr:col>
      <xdr:colOff>177800</xdr:colOff>
      <xdr:row>101</xdr:row>
      <xdr:rowOff>37337</xdr:rowOff>
    </xdr:to>
    <xdr:cxnSp macro="">
      <xdr:nvCxnSpPr>
        <xdr:cNvPr id="678" name="直線コネクタ 677"/>
        <xdr:cNvCxnSpPr/>
      </xdr:nvCxnSpPr>
      <xdr:spPr>
        <a:xfrm>
          <a:off x="12814300" y="172303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79"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0"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1"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682" name="n_4aveValue【公民館】&#10;有形固定資産減価償却率"/>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157242</xdr:rowOff>
    </xdr:from>
    <xdr:ext cx="405111" cy="259045"/>
    <xdr:sp macro="" textlink="">
      <xdr:nvSpPr>
        <xdr:cNvPr id="683" name="n_1mainValue【公民館】&#10;有形固定資産減価償却率"/>
        <xdr:cNvSpPr txBox="1"/>
      </xdr:nvSpPr>
      <xdr:spPr>
        <a:xfrm>
          <a:off x="1526604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122953</xdr:rowOff>
    </xdr:from>
    <xdr:ext cx="405111" cy="259045"/>
    <xdr:sp macro="" textlink="">
      <xdr:nvSpPr>
        <xdr:cNvPr id="684" name="n_2mainValue【公民館】&#10;有形固定資産減価償却率"/>
        <xdr:cNvSpPr txBox="1"/>
      </xdr:nvSpPr>
      <xdr:spPr>
        <a:xfrm>
          <a:off x="14389744" y="1709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104664</xdr:rowOff>
    </xdr:from>
    <xdr:ext cx="405111" cy="259045"/>
    <xdr:sp macro="" textlink="">
      <xdr:nvSpPr>
        <xdr:cNvPr id="685" name="n_3mainValue【公民館】&#10;有形固定資産減価償却率"/>
        <xdr:cNvSpPr txBox="1"/>
      </xdr:nvSpPr>
      <xdr:spPr>
        <a:xfrm>
          <a:off x="13500744"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152671</xdr:rowOff>
    </xdr:from>
    <xdr:ext cx="405111" cy="259045"/>
    <xdr:sp macro="" textlink="">
      <xdr:nvSpPr>
        <xdr:cNvPr id="686" name="n_4mainValue【公民館】&#10;有形固定資産減価償却率"/>
        <xdr:cNvSpPr txBox="1"/>
      </xdr:nvSpPr>
      <xdr:spPr>
        <a:xfrm>
          <a:off x="12611744" y="1695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2" name="直線コネクタ 711"/>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3"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4" name="直線コネクタ 713"/>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5"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16" name="直線コネクタ 715"/>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17" name="【公民館】&#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18" name="フローチャート: 判断 717"/>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19" name="フローチャート: 判断 718"/>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0" name="フローチャート: 判断 719"/>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1" name="フローチャート: 判断 720"/>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2" name="フローチャート: 判断 721"/>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28" name="楕円 727"/>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729" name="【公民館】&#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730" name="楕円 729"/>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105592</xdr:rowOff>
    </xdr:to>
    <xdr:cxnSp macro="">
      <xdr:nvCxnSpPr>
        <xdr:cNvPr id="731" name="直線コネクタ 730"/>
        <xdr:cNvCxnSpPr/>
      </xdr:nvCxnSpPr>
      <xdr:spPr>
        <a:xfrm>
          <a:off x="21323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97245</xdr:rowOff>
    </xdr:from>
    <xdr:to>
      <xdr:col>107</xdr:col>
      <xdr:colOff>101600</xdr:colOff>
      <xdr:row>107</xdr:row>
      <xdr:rowOff>27395</xdr:rowOff>
    </xdr:to>
    <xdr:sp macro="" textlink="">
      <xdr:nvSpPr>
        <xdr:cNvPr id="732" name="楕円 731"/>
        <xdr:cNvSpPr/>
      </xdr:nvSpPr>
      <xdr:spPr>
        <a:xfrm>
          <a:off x="2038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148045</xdr:rowOff>
    </xdr:to>
    <xdr:cxnSp macro="">
      <xdr:nvCxnSpPr>
        <xdr:cNvPr id="733" name="直線コネクタ 732"/>
        <xdr:cNvCxnSpPr/>
      </xdr:nvCxnSpPr>
      <xdr:spPr>
        <a:xfrm flipV="1">
          <a:off x="20434300" y="182792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98879</xdr:rowOff>
    </xdr:from>
    <xdr:to>
      <xdr:col>102</xdr:col>
      <xdr:colOff>165100</xdr:colOff>
      <xdr:row>108</xdr:row>
      <xdr:rowOff>29029</xdr:rowOff>
    </xdr:to>
    <xdr:sp macro="" textlink="">
      <xdr:nvSpPr>
        <xdr:cNvPr id="734" name="楕円 733"/>
        <xdr:cNvSpPr/>
      </xdr:nvSpPr>
      <xdr:spPr>
        <a:xfrm>
          <a:off x="19494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148045</xdr:rowOff>
    </xdr:from>
    <xdr:to>
      <xdr:col>107</xdr:col>
      <xdr:colOff>50800</xdr:colOff>
      <xdr:row>107</xdr:row>
      <xdr:rowOff>149679</xdr:rowOff>
    </xdr:to>
    <xdr:cxnSp macro="">
      <xdr:nvCxnSpPr>
        <xdr:cNvPr id="735" name="直線コネクタ 734"/>
        <xdr:cNvCxnSpPr/>
      </xdr:nvCxnSpPr>
      <xdr:spPr>
        <a:xfrm flipV="1">
          <a:off x="19545300" y="18321745"/>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736" name="楕円 735"/>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149679</xdr:rowOff>
    </xdr:to>
    <xdr:cxnSp macro="">
      <xdr:nvCxnSpPr>
        <xdr:cNvPr id="737" name="直線コネクタ 736"/>
        <xdr:cNvCxnSpPr/>
      </xdr:nvCxnSpPr>
      <xdr:spPr>
        <a:xfrm>
          <a:off x="18656300" y="183674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38"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39"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40"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1"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742" name="n_1main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18522</xdr:rowOff>
    </xdr:from>
    <xdr:ext cx="469744" cy="259045"/>
    <xdr:sp macro="" textlink="">
      <xdr:nvSpPr>
        <xdr:cNvPr id="743" name="n_2mainValue【公民館】&#10;一人当たり面積"/>
        <xdr:cNvSpPr txBox="1"/>
      </xdr:nvSpPr>
      <xdr:spPr>
        <a:xfrm>
          <a:off x="20199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20156</xdr:rowOff>
    </xdr:from>
    <xdr:ext cx="469744" cy="259045"/>
    <xdr:sp macro="" textlink="">
      <xdr:nvSpPr>
        <xdr:cNvPr id="744" name="n_3mainValue【公民館】&#10;一人当たり面積"/>
        <xdr:cNvSpPr txBox="1"/>
      </xdr:nvSpPr>
      <xdr:spPr>
        <a:xfrm>
          <a:off x="19310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745" name="n_4mainValue【公民館】&#10;一人当たり面積"/>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ほとんどの類型において団体平均を下回っているものの、橋りょう（当町にはトンネルは該当なし）については、類似団体平均を大きく上回っている。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当町には橋りょうはおよそ</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橋存在し、このうち約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割の橋りょうが架橋から約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年以上経過していることが要因となっている。また、幹線道路や生活道路に架かる重要な橋りょうにおいても老朽化が進んでおり、これら施設の計画的な修繕が急務となっている。</a:t>
          </a:r>
          <a:endParaRPr lang="ja-JP" altLang="ja-JP" sz="1400">
            <a:effectLst/>
          </a:endParaRPr>
        </a:p>
        <a:p>
          <a:r>
            <a:rPr kumimoji="1" lang="ja-JP" altLang="ja-JP" sz="1100">
              <a:solidFill>
                <a:schemeClr val="dk1"/>
              </a:solidFill>
              <a:effectLst/>
              <a:latin typeface="+mn-lt"/>
              <a:ea typeface="+mn-ea"/>
              <a:cs typeface="+mn-cs"/>
            </a:rPr>
            <a:t>このため、橋りょう長寿命化修繕計画に基づき、緊急な修繕を要する損傷、劣化等が見受けられる橋を計画的に修繕することにより、今後の維持管理費用の減少を見込んでいる。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41,697
40,628
107.01
13,285,588
12,523,765
469,311
8,535,144
10,253,936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7439</xdr:rowOff>
    </xdr:from>
    <xdr:to>
      <xdr:col>24</xdr:col>
      <xdr:colOff>114300</xdr:colOff>
      <xdr:row>35</xdr:row>
      <xdr:rowOff>109039</xdr:rowOff>
    </xdr:to>
    <xdr:sp macro="" textlink="">
      <xdr:nvSpPr>
        <xdr:cNvPr id="74" name="楕円 73"/>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30316</xdr:rowOff>
    </xdr:from>
    <xdr:ext cx="405111" cy="259045"/>
    <xdr:sp macro="" textlink="">
      <xdr:nvSpPr>
        <xdr:cNvPr id="75" name="【図書館】&#10;有形固定資産減価償却率該当値テキスト"/>
        <xdr:cNvSpPr txBox="1"/>
      </xdr:nvSpPr>
      <xdr:spPr>
        <a:xfrm>
          <a:off x="4673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146231</xdr:rowOff>
    </xdr:from>
    <xdr:to>
      <xdr:col>20</xdr:col>
      <xdr:colOff>38100</xdr:colOff>
      <xdr:row>35</xdr:row>
      <xdr:rowOff>76381</xdr:rowOff>
    </xdr:to>
    <xdr:sp macro="" textlink="">
      <xdr:nvSpPr>
        <xdr:cNvPr id="76" name="楕円 75"/>
        <xdr:cNvSpPr/>
      </xdr:nvSpPr>
      <xdr:spPr>
        <a:xfrm>
          <a:off x="374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25581</xdr:rowOff>
    </xdr:from>
    <xdr:to>
      <xdr:col>24</xdr:col>
      <xdr:colOff>63500</xdr:colOff>
      <xdr:row>35</xdr:row>
      <xdr:rowOff>58239</xdr:rowOff>
    </xdr:to>
    <xdr:cxnSp macro="">
      <xdr:nvCxnSpPr>
        <xdr:cNvPr id="77" name="直線コネクタ 76"/>
        <xdr:cNvCxnSpPr/>
      </xdr:nvCxnSpPr>
      <xdr:spPr>
        <a:xfrm>
          <a:off x="3797300" y="60263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113574</xdr:rowOff>
    </xdr:from>
    <xdr:to>
      <xdr:col>15</xdr:col>
      <xdr:colOff>101600</xdr:colOff>
      <xdr:row>35</xdr:row>
      <xdr:rowOff>43724</xdr:rowOff>
    </xdr:to>
    <xdr:sp macro="" textlink="">
      <xdr:nvSpPr>
        <xdr:cNvPr id="78" name="楕円 77"/>
        <xdr:cNvSpPr/>
      </xdr:nvSpPr>
      <xdr:spPr>
        <a:xfrm>
          <a:off x="2857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164374</xdr:rowOff>
    </xdr:from>
    <xdr:to>
      <xdr:col>19</xdr:col>
      <xdr:colOff>177800</xdr:colOff>
      <xdr:row>35</xdr:row>
      <xdr:rowOff>25581</xdr:rowOff>
    </xdr:to>
    <xdr:cxnSp macro="">
      <xdr:nvCxnSpPr>
        <xdr:cNvPr id="79" name="直線コネクタ 78"/>
        <xdr:cNvCxnSpPr/>
      </xdr:nvCxnSpPr>
      <xdr:spPr>
        <a:xfrm>
          <a:off x="2908300" y="59936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79284</xdr:rowOff>
    </xdr:from>
    <xdr:to>
      <xdr:col>10</xdr:col>
      <xdr:colOff>165100</xdr:colOff>
      <xdr:row>35</xdr:row>
      <xdr:rowOff>9434</xdr:rowOff>
    </xdr:to>
    <xdr:sp macro="" textlink="">
      <xdr:nvSpPr>
        <xdr:cNvPr id="80" name="楕円 79"/>
        <xdr:cNvSpPr/>
      </xdr:nvSpPr>
      <xdr:spPr>
        <a:xfrm>
          <a:off x="1968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130084</xdr:rowOff>
    </xdr:from>
    <xdr:to>
      <xdr:col>15</xdr:col>
      <xdr:colOff>50800</xdr:colOff>
      <xdr:row>34</xdr:row>
      <xdr:rowOff>164374</xdr:rowOff>
    </xdr:to>
    <xdr:cxnSp macro="">
      <xdr:nvCxnSpPr>
        <xdr:cNvPr id="81" name="直線コネクタ 80"/>
        <xdr:cNvCxnSpPr/>
      </xdr:nvCxnSpPr>
      <xdr:spPr>
        <a:xfrm>
          <a:off x="2019300" y="59593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48260</xdr:rowOff>
    </xdr:from>
    <xdr:to>
      <xdr:col>6</xdr:col>
      <xdr:colOff>38100</xdr:colOff>
      <xdr:row>34</xdr:row>
      <xdr:rowOff>149860</xdr:rowOff>
    </xdr:to>
    <xdr:sp macro="" textlink="">
      <xdr:nvSpPr>
        <xdr:cNvPr id="82" name="楕円 81"/>
        <xdr:cNvSpPr/>
      </xdr:nvSpPr>
      <xdr:spPr>
        <a:xfrm>
          <a:off x="1079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99060</xdr:rowOff>
    </xdr:from>
    <xdr:to>
      <xdr:col>10</xdr:col>
      <xdr:colOff>114300</xdr:colOff>
      <xdr:row>34</xdr:row>
      <xdr:rowOff>130084</xdr:rowOff>
    </xdr:to>
    <xdr:cxnSp macro="">
      <xdr:nvCxnSpPr>
        <xdr:cNvPr id="83" name="直線コネクタ 82"/>
        <xdr:cNvCxnSpPr/>
      </xdr:nvCxnSpPr>
      <xdr:spPr>
        <a:xfrm>
          <a:off x="1130300" y="59283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4"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5"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6"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92908</xdr:rowOff>
    </xdr:from>
    <xdr:ext cx="405111" cy="259045"/>
    <xdr:sp macro="" textlink="">
      <xdr:nvSpPr>
        <xdr:cNvPr id="88" name="n_1mainValue【図書館】&#10;有形固定資産減価償却率"/>
        <xdr:cNvSpPr txBox="1"/>
      </xdr:nvSpPr>
      <xdr:spPr>
        <a:xfrm>
          <a:off x="3582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60251</xdr:rowOff>
    </xdr:from>
    <xdr:ext cx="405111" cy="259045"/>
    <xdr:sp macro="" textlink="">
      <xdr:nvSpPr>
        <xdr:cNvPr id="89" name="n_2mainValue【図書館】&#10;有形固定資産減価償却率"/>
        <xdr:cNvSpPr txBox="1"/>
      </xdr:nvSpPr>
      <xdr:spPr>
        <a:xfrm>
          <a:off x="2705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25961</xdr:rowOff>
    </xdr:from>
    <xdr:ext cx="405111" cy="259045"/>
    <xdr:sp macro="" textlink="">
      <xdr:nvSpPr>
        <xdr:cNvPr id="90" name="n_3mainValue【図書館】&#10;有形固定資産減価償却率"/>
        <xdr:cNvSpPr txBox="1"/>
      </xdr:nvSpPr>
      <xdr:spPr>
        <a:xfrm>
          <a:off x="1816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166387</xdr:rowOff>
    </xdr:from>
    <xdr:ext cx="405111" cy="259045"/>
    <xdr:sp macro="" textlink="">
      <xdr:nvSpPr>
        <xdr:cNvPr id="91" name="n_4mainValue【図書館】&#10;有形固定資産減価償却率"/>
        <xdr:cNvSpPr txBox="1"/>
      </xdr:nvSpPr>
      <xdr:spPr>
        <a:xfrm>
          <a:off x="927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52070</xdr:rowOff>
    </xdr:from>
    <xdr:to>
      <xdr:col>55</xdr:col>
      <xdr:colOff>50800</xdr:colOff>
      <xdr:row>39</xdr:row>
      <xdr:rowOff>153670</xdr:rowOff>
    </xdr:to>
    <xdr:sp macro="" textlink="">
      <xdr:nvSpPr>
        <xdr:cNvPr id="131" name="楕円 130"/>
        <xdr:cNvSpPr/>
      </xdr:nvSpPr>
      <xdr:spPr>
        <a:xfrm>
          <a:off x="10426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30497</xdr:rowOff>
    </xdr:from>
    <xdr:ext cx="469744" cy="259045"/>
    <xdr:sp macro="" textlink="">
      <xdr:nvSpPr>
        <xdr:cNvPr id="132" name="【図書館】&#10;一人当たり面積該当値テキスト"/>
        <xdr:cNvSpPr txBox="1"/>
      </xdr:nvSpPr>
      <xdr:spPr>
        <a:xfrm>
          <a:off x="10515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33" name="楕円 132"/>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102870</xdr:rowOff>
    </xdr:from>
    <xdr:to>
      <xdr:col>55</xdr:col>
      <xdr:colOff>0</xdr:colOff>
      <xdr:row>39</xdr:row>
      <xdr:rowOff>102870</xdr:rowOff>
    </xdr:to>
    <xdr:cxnSp macro="">
      <xdr:nvCxnSpPr>
        <xdr:cNvPr id="134" name="直線コネクタ 133"/>
        <xdr:cNvCxnSpPr/>
      </xdr:nvCxnSpPr>
      <xdr:spPr>
        <a:xfrm>
          <a:off x="9639300" y="678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102870</xdr:rowOff>
    </xdr:to>
    <xdr:cxnSp macro="">
      <xdr:nvCxnSpPr>
        <xdr:cNvPr id="136" name="直線コネクタ 135"/>
        <xdr:cNvCxnSpPr/>
      </xdr:nvCxnSpPr>
      <xdr:spPr>
        <a:xfrm>
          <a:off x="8750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21590</xdr:rowOff>
    </xdr:from>
    <xdr:to>
      <xdr:col>41</xdr:col>
      <xdr:colOff>101600</xdr:colOff>
      <xdr:row>39</xdr:row>
      <xdr:rowOff>123190</xdr:rowOff>
    </xdr:to>
    <xdr:sp macro="" textlink="">
      <xdr:nvSpPr>
        <xdr:cNvPr id="137" name="楕円 136"/>
        <xdr:cNvSpPr/>
      </xdr:nvSpPr>
      <xdr:spPr>
        <a:xfrm>
          <a:off x="781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72390</xdr:rowOff>
    </xdr:from>
    <xdr:to>
      <xdr:col>45</xdr:col>
      <xdr:colOff>177800</xdr:colOff>
      <xdr:row>39</xdr:row>
      <xdr:rowOff>102870</xdr:rowOff>
    </xdr:to>
    <xdr:cxnSp macro="">
      <xdr:nvCxnSpPr>
        <xdr:cNvPr id="138" name="直線コネクタ 137"/>
        <xdr:cNvCxnSpPr/>
      </xdr:nvCxnSpPr>
      <xdr:spPr>
        <a:xfrm>
          <a:off x="7861300" y="6758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9" name="楕円 138"/>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72390</xdr:rowOff>
    </xdr:to>
    <xdr:cxnSp macro="">
      <xdr:nvCxnSpPr>
        <xdr:cNvPr id="140" name="直線コネクタ 139"/>
        <xdr:cNvCxnSpPr/>
      </xdr:nvCxnSpPr>
      <xdr:spPr>
        <a:xfrm>
          <a:off x="6972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144797</xdr:rowOff>
    </xdr:from>
    <xdr:ext cx="469744" cy="259045"/>
    <xdr:sp macro="" textlink="">
      <xdr:nvSpPr>
        <xdr:cNvPr id="145" name="n_1main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46" name="n_2mainValue【図書館】&#10;一人当たり面積"/>
        <xdr:cNvSpPr txBox="1"/>
      </xdr:nvSpPr>
      <xdr:spPr>
        <a:xfrm>
          <a:off x="8515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139717</xdr:rowOff>
    </xdr:from>
    <xdr:ext cx="469744" cy="259045"/>
    <xdr:sp macro="" textlink="">
      <xdr:nvSpPr>
        <xdr:cNvPr id="147" name="n_3mainValue【図書館】&#10;一人当たり面積"/>
        <xdr:cNvSpPr txBox="1"/>
      </xdr:nvSpPr>
      <xdr:spPr>
        <a:xfrm>
          <a:off x="7626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132097</xdr:rowOff>
    </xdr:from>
    <xdr:ext cx="469744" cy="259045"/>
    <xdr:sp macro="" textlink="">
      <xdr:nvSpPr>
        <xdr:cNvPr id="148" name="n_4mainValue【図書館】&#10;一人当たり面積"/>
        <xdr:cNvSpPr txBox="1"/>
      </xdr:nvSpPr>
      <xdr:spPr>
        <a:xfrm>
          <a:off x="6737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9" name="楕円 188"/>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1922</xdr:rowOff>
    </xdr:from>
    <xdr:ext cx="405111" cy="259045"/>
    <xdr:sp macro="" textlink="">
      <xdr:nvSpPr>
        <xdr:cNvPr id="190" name="【体育館・プール】&#10;有形固定資産減価償却率該当値テキスト"/>
        <xdr:cNvSpPr txBox="1"/>
      </xdr:nvSpPr>
      <xdr:spPr>
        <a:xfrm>
          <a:off x="4673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91" name="楕円 190"/>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60960</xdr:rowOff>
    </xdr:from>
    <xdr:to>
      <xdr:col>24</xdr:col>
      <xdr:colOff>63500</xdr:colOff>
      <xdr:row>61</xdr:row>
      <xdr:rowOff>74295</xdr:rowOff>
    </xdr:to>
    <xdr:cxnSp macro="">
      <xdr:nvCxnSpPr>
        <xdr:cNvPr id="192" name="直線コネクタ 191"/>
        <xdr:cNvCxnSpPr/>
      </xdr:nvCxnSpPr>
      <xdr:spPr>
        <a:xfrm>
          <a:off x="3797300" y="105194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193" name="楕円 192"/>
        <xdr:cNvSpPr/>
      </xdr:nvSpPr>
      <xdr:spPr>
        <a:xfrm>
          <a:off x="2857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20955</xdr:rowOff>
    </xdr:from>
    <xdr:to>
      <xdr:col>19</xdr:col>
      <xdr:colOff>177800</xdr:colOff>
      <xdr:row>61</xdr:row>
      <xdr:rowOff>60960</xdr:rowOff>
    </xdr:to>
    <xdr:cxnSp macro="">
      <xdr:nvCxnSpPr>
        <xdr:cNvPr id="194" name="直線コネクタ 193"/>
        <xdr:cNvCxnSpPr/>
      </xdr:nvCxnSpPr>
      <xdr:spPr>
        <a:xfrm>
          <a:off x="2908300" y="10479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99695</xdr:rowOff>
    </xdr:from>
    <xdr:to>
      <xdr:col>10</xdr:col>
      <xdr:colOff>165100</xdr:colOff>
      <xdr:row>61</xdr:row>
      <xdr:rowOff>29845</xdr:rowOff>
    </xdr:to>
    <xdr:sp macro="" textlink="">
      <xdr:nvSpPr>
        <xdr:cNvPr id="195" name="楕円 194"/>
        <xdr:cNvSpPr/>
      </xdr:nvSpPr>
      <xdr:spPr>
        <a:xfrm>
          <a:off x="196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61</xdr:row>
      <xdr:rowOff>20955</xdr:rowOff>
    </xdr:to>
    <xdr:cxnSp macro="">
      <xdr:nvCxnSpPr>
        <xdr:cNvPr id="196" name="直線コネクタ 195"/>
        <xdr:cNvCxnSpPr/>
      </xdr:nvCxnSpPr>
      <xdr:spPr>
        <a:xfrm>
          <a:off x="2019300" y="10437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197" name="楕円 196"/>
        <xdr:cNvSpPr/>
      </xdr:nvSpPr>
      <xdr:spPr>
        <a:xfrm>
          <a:off x="107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60</xdr:row>
      <xdr:rowOff>150495</xdr:rowOff>
    </xdr:to>
    <xdr:cxnSp macro="">
      <xdr:nvCxnSpPr>
        <xdr:cNvPr id="198" name="直線コネクタ 197"/>
        <xdr:cNvCxnSpPr/>
      </xdr:nvCxnSpPr>
      <xdr:spPr>
        <a:xfrm>
          <a:off x="1130300" y="10397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203" name="n_1mainValue【体育館・プール】&#10;有形固定資産減価償却率"/>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62882</xdr:rowOff>
    </xdr:from>
    <xdr:ext cx="405111" cy="259045"/>
    <xdr:sp macro="" textlink="">
      <xdr:nvSpPr>
        <xdr:cNvPr id="204" name="n_2mainValue【体育館・プール】&#10;有形固定資産減価償却率"/>
        <xdr:cNvSpPr txBox="1"/>
      </xdr:nvSpPr>
      <xdr:spPr>
        <a:xfrm>
          <a:off x="2705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macro="" textlink="">
      <xdr:nvSpPr>
        <xdr:cNvPr id="205" name="n_3mainValue【体育館・プール】&#10;有形固定資産減価償却率"/>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152417</xdr:rowOff>
    </xdr:from>
    <xdr:ext cx="405111" cy="259045"/>
    <xdr:sp macro="" textlink="">
      <xdr:nvSpPr>
        <xdr:cNvPr id="206" name="n_4mainValue【体育館・プール】&#10;有形固定資産減価償却率"/>
        <xdr:cNvSpPr txBox="1"/>
      </xdr:nvSpPr>
      <xdr:spPr>
        <a:xfrm>
          <a:off x="927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46" name="楕円 245"/>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47" name="【体育館・プール】&#10;一人当たり面積該当値テキスト"/>
        <xdr:cNvSpPr txBox="1"/>
      </xdr:nvSpPr>
      <xdr:spPr>
        <a:xfrm>
          <a:off x="10515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72390</xdr:rowOff>
    </xdr:from>
    <xdr:to>
      <xdr:col>50</xdr:col>
      <xdr:colOff>165100</xdr:colOff>
      <xdr:row>64</xdr:row>
      <xdr:rowOff>2540</xdr:rowOff>
    </xdr:to>
    <xdr:sp macro="" textlink="">
      <xdr:nvSpPr>
        <xdr:cNvPr id="248" name="楕円 247"/>
        <xdr:cNvSpPr/>
      </xdr:nvSpPr>
      <xdr:spPr>
        <a:xfrm>
          <a:off x="9588500" y="108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123190</xdr:rowOff>
    </xdr:to>
    <xdr:cxnSp macro="">
      <xdr:nvCxnSpPr>
        <xdr:cNvPr id="249" name="直線コネクタ 248"/>
        <xdr:cNvCxnSpPr/>
      </xdr:nvCxnSpPr>
      <xdr:spPr>
        <a:xfrm flipV="1">
          <a:off x="9639300" y="109232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72390</xdr:rowOff>
    </xdr:from>
    <xdr:to>
      <xdr:col>46</xdr:col>
      <xdr:colOff>38100</xdr:colOff>
      <xdr:row>64</xdr:row>
      <xdr:rowOff>2540</xdr:rowOff>
    </xdr:to>
    <xdr:sp macro="" textlink="">
      <xdr:nvSpPr>
        <xdr:cNvPr id="250" name="楕円 249"/>
        <xdr:cNvSpPr/>
      </xdr:nvSpPr>
      <xdr:spPr>
        <a:xfrm>
          <a:off x="8699500" y="108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123190</xdr:rowOff>
    </xdr:from>
    <xdr:to>
      <xdr:col>50</xdr:col>
      <xdr:colOff>114300</xdr:colOff>
      <xdr:row>63</xdr:row>
      <xdr:rowOff>123190</xdr:rowOff>
    </xdr:to>
    <xdr:cxnSp macro="">
      <xdr:nvCxnSpPr>
        <xdr:cNvPr id="251" name="直線コネクタ 250"/>
        <xdr:cNvCxnSpPr/>
      </xdr:nvCxnSpPr>
      <xdr:spPr>
        <a:xfrm>
          <a:off x="8750300" y="1092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81280</xdr:rowOff>
    </xdr:from>
    <xdr:to>
      <xdr:col>41</xdr:col>
      <xdr:colOff>101600</xdr:colOff>
      <xdr:row>64</xdr:row>
      <xdr:rowOff>11430</xdr:rowOff>
    </xdr:to>
    <xdr:sp macro="" textlink="">
      <xdr:nvSpPr>
        <xdr:cNvPr id="252" name="楕円 251"/>
        <xdr:cNvSpPr/>
      </xdr:nvSpPr>
      <xdr:spPr>
        <a:xfrm>
          <a:off x="7810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123190</xdr:rowOff>
    </xdr:from>
    <xdr:to>
      <xdr:col>45</xdr:col>
      <xdr:colOff>177800</xdr:colOff>
      <xdr:row>63</xdr:row>
      <xdr:rowOff>132080</xdr:rowOff>
    </xdr:to>
    <xdr:cxnSp macro="">
      <xdr:nvCxnSpPr>
        <xdr:cNvPr id="253" name="直線コネクタ 252"/>
        <xdr:cNvCxnSpPr/>
      </xdr:nvCxnSpPr>
      <xdr:spPr>
        <a:xfrm flipV="1">
          <a:off x="7861300" y="109245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71120</xdr:rowOff>
    </xdr:from>
    <xdr:to>
      <xdr:col>36</xdr:col>
      <xdr:colOff>165100</xdr:colOff>
      <xdr:row>64</xdr:row>
      <xdr:rowOff>1270</xdr:rowOff>
    </xdr:to>
    <xdr:sp macro="" textlink="">
      <xdr:nvSpPr>
        <xdr:cNvPr id="254" name="楕円 253"/>
        <xdr:cNvSpPr/>
      </xdr:nvSpPr>
      <xdr:spPr>
        <a:xfrm>
          <a:off x="6921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121920</xdr:rowOff>
    </xdr:from>
    <xdr:to>
      <xdr:col>41</xdr:col>
      <xdr:colOff>50800</xdr:colOff>
      <xdr:row>63</xdr:row>
      <xdr:rowOff>132080</xdr:rowOff>
    </xdr:to>
    <xdr:cxnSp macro="">
      <xdr:nvCxnSpPr>
        <xdr:cNvPr id="255" name="直線コネクタ 254"/>
        <xdr:cNvCxnSpPr/>
      </xdr:nvCxnSpPr>
      <xdr:spPr>
        <a:xfrm>
          <a:off x="6972300" y="109232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165117</xdr:rowOff>
    </xdr:from>
    <xdr:ext cx="469744" cy="259045"/>
    <xdr:sp macro="" textlink="">
      <xdr:nvSpPr>
        <xdr:cNvPr id="260" name="n_1mainValue【体育館・プール】&#10;一人当たり面積"/>
        <xdr:cNvSpPr txBox="1"/>
      </xdr:nvSpPr>
      <xdr:spPr>
        <a:xfrm>
          <a:off x="9391727"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165117</xdr:rowOff>
    </xdr:from>
    <xdr:ext cx="469744" cy="259045"/>
    <xdr:sp macro="" textlink="">
      <xdr:nvSpPr>
        <xdr:cNvPr id="261" name="n_2mainValue【体育館・プール】&#10;一人当たり面積"/>
        <xdr:cNvSpPr txBox="1"/>
      </xdr:nvSpPr>
      <xdr:spPr>
        <a:xfrm>
          <a:off x="8515427"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2557</xdr:rowOff>
    </xdr:from>
    <xdr:ext cx="469744" cy="259045"/>
    <xdr:sp macro="" textlink="">
      <xdr:nvSpPr>
        <xdr:cNvPr id="262" name="n_3mainValue【体育館・プール】&#10;一人当たり面積"/>
        <xdr:cNvSpPr txBox="1"/>
      </xdr:nvSpPr>
      <xdr:spPr>
        <a:xfrm>
          <a:off x="76264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163847</xdr:rowOff>
    </xdr:from>
    <xdr:ext cx="469744" cy="259045"/>
    <xdr:sp macro="" textlink="">
      <xdr:nvSpPr>
        <xdr:cNvPr id="263" name="n_4mainValue【体育館・プール】&#10;一人当たり面積"/>
        <xdr:cNvSpPr txBox="1"/>
      </xdr:nvSpPr>
      <xdr:spPr>
        <a:xfrm>
          <a:off x="6737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3"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304" name="楕円 303"/>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305" name="【福祉施設】&#10;有形固定資産減価償却率該当値テキスト"/>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306" name="楕円 305"/>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43814</xdr:rowOff>
    </xdr:to>
    <xdr:cxnSp macro="">
      <xdr:nvCxnSpPr>
        <xdr:cNvPr id="307" name="直線コネクタ 306"/>
        <xdr:cNvCxnSpPr/>
      </xdr:nvCxnSpPr>
      <xdr:spPr>
        <a:xfrm>
          <a:off x="3797300" y="1386078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308" name="楕円 307"/>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144780</xdr:rowOff>
    </xdr:to>
    <xdr:cxnSp macro="">
      <xdr:nvCxnSpPr>
        <xdr:cNvPr id="309" name="直線コネクタ 308"/>
        <xdr:cNvCxnSpPr/>
      </xdr:nvCxnSpPr>
      <xdr:spPr>
        <a:xfrm>
          <a:off x="2908300" y="13792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0"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11" name="n_2ave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2"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3"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314" name="n_1mainValue【福祉施設】&#10;有形固定資産減価償却率"/>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15"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9" name="直線コネクタ 338"/>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2"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3" name="直線コネクタ 342"/>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44"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45" name="フローチャート: 判断 344"/>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46" name="フローチャート: 判断 345"/>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47" name="フローチャート: 判断 346"/>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48" name="フローチャート: 判断 347"/>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9" name="フローチャート: 判断 348"/>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55" name="楕円 354"/>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56"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57" name="楕円 356"/>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58" name="直線コネクタ 357"/>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59" name="楕円 358"/>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60" name="直線コネクタ 359"/>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6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6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6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6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65"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66"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3" name="テキスト ボックス 3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5" name="テキスト ボックス 39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5" name="テキスト ボックス 40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07" name="直線コネクタ 406"/>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08"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09" name="直線コネクタ 408"/>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0"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1" name="直線コネクタ 410"/>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12"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13" name="フローチャート: 判断 412"/>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14" name="フローチャート: 判断 413"/>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15" name="フローチャート: 判断 414"/>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6" name="フローチャート: 判断 41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17" name="フローチャート: 判断 41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423" name="楕円 422"/>
        <xdr:cNvSpPr/>
      </xdr:nvSpPr>
      <xdr:spPr>
        <a:xfrm>
          <a:off x="16268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424" name="【一般廃棄物処理施設】&#10;有形固定資産減価償却率該当値テキスト"/>
        <xdr:cNvSpPr txBox="1"/>
      </xdr:nvSpPr>
      <xdr:spPr>
        <a:xfrm>
          <a:off x="163576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xdr:rowOff>
    </xdr:from>
    <xdr:to>
      <xdr:col>81</xdr:col>
      <xdr:colOff>101600</xdr:colOff>
      <xdr:row>35</xdr:row>
      <xdr:rowOff>113665</xdr:rowOff>
    </xdr:to>
    <xdr:sp macro="" textlink="">
      <xdr:nvSpPr>
        <xdr:cNvPr id="425" name="楕円 424"/>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62865</xdr:rowOff>
    </xdr:from>
    <xdr:to>
      <xdr:col>85</xdr:col>
      <xdr:colOff>127000</xdr:colOff>
      <xdr:row>35</xdr:row>
      <xdr:rowOff>116205</xdr:rowOff>
    </xdr:to>
    <xdr:cxnSp macro="">
      <xdr:nvCxnSpPr>
        <xdr:cNvPr id="426" name="直線コネクタ 425"/>
        <xdr:cNvCxnSpPr/>
      </xdr:nvCxnSpPr>
      <xdr:spPr>
        <a:xfrm>
          <a:off x="15481300" y="60636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427" name="楕円 426"/>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62865</xdr:rowOff>
    </xdr:to>
    <xdr:cxnSp macro="">
      <xdr:nvCxnSpPr>
        <xdr:cNvPr id="428" name="直線コネクタ 427"/>
        <xdr:cNvCxnSpPr/>
      </xdr:nvCxnSpPr>
      <xdr:spPr>
        <a:xfrm>
          <a:off x="14592300" y="60121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29" name="楕円 428"/>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xdr:rowOff>
    </xdr:from>
    <xdr:to>
      <xdr:col>76</xdr:col>
      <xdr:colOff>114300</xdr:colOff>
      <xdr:row>37</xdr:row>
      <xdr:rowOff>167640</xdr:rowOff>
    </xdr:to>
    <xdr:cxnSp macro="">
      <xdr:nvCxnSpPr>
        <xdr:cNvPr id="430" name="直線コネクタ 429"/>
        <xdr:cNvCxnSpPr/>
      </xdr:nvCxnSpPr>
      <xdr:spPr>
        <a:xfrm flipV="1">
          <a:off x="13703300" y="601218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65405</xdr:rowOff>
    </xdr:from>
    <xdr:to>
      <xdr:col>67</xdr:col>
      <xdr:colOff>101600</xdr:colOff>
      <xdr:row>37</xdr:row>
      <xdr:rowOff>167005</xdr:rowOff>
    </xdr:to>
    <xdr:sp macro="" textlink="">
      <xdr:nvSpPr>
        <xdr:cNvPr id="431" name="楕円 430"/>
        <xdr:cNvSpPr/>
      </xdr:nvSpPr>
      <xdr:spPr>
        <a:xfrm>
          <a:off x="1276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116205</xdr:rowOff>
    </xdr:from>
    <xdr:to>
      <xdr:col>71</xdr:col>
      <xdr:colOff>177800</xdr:colOff>
      <xdr:row>37</xdr:row>
      <xdr:rowOff>167640</xdr:rowOff>
    </xdr:to>
    <xdr:cxnSp macro="">
      <xdr:nvCxnSpPr>
        <xdr:cNvPr id="432" name="直線コネクタ 431"/>
        <xdr:cNvCxnSpPr/>
      </xdr:nvCxnSpPr>
      <xdr:spPr>
        <a:xfrm>
          <a:off x="12814300" y="64598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433" name="n_1ave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34" name="n_2aveValue【一般廃棄物処理施設】&#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35"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36"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130192</xdr:rowOff>
    </xdr:from>
    <xdr:ext cx="405111" cy="259045"/>
    <xdr:sp macro="" textlink="">
      <xdr:nvSpPr>
        <xdr:cNvPr id="437" name="n_1mainValue【一般廃棄物処理施設】&#10;有形固定資産減価償却率"/>
        <xdr:cNvSpPr txBox="1"/>
      </xdr:nvSpPr>
      <xdr:spPr>
        <a:xfrm>
          <a:off x="15266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438" name="n_2mainValue【一般廃棄物処理施設】&#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439" name="n_3mainValue【一般廃棄物処理施設】&#10;有形固定資産減価償却率"/>
        <xdr:cNvSpPr txBox="1"/>
      </xdr:nvSpPr>
      <xdr:spPr>
        <a:xfrm>
          <a:off x="13500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440" name="n_4mainValue【一般廃棄物処理施設】&#10;有形固定資産減価償却率"/>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1" name="直線コネクタ 4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2" name="テキスト ボックス 4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3" name="直線コネクタ 4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4" name="テキスト ボックス 4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5" name="直線コネクタ 4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6" name="テキスト ボックス 4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7" name="直線コネクタ 4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8" name="テキスト ボックス 4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62" name="直線コネクタ 461"/>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63"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64" name="直線コネクタ 463"/>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65"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66" name="直線コネクタ 465"/>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467"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68" name="フローチャート: 判断 467"/>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69" name="フローチャート: 判断 468"/>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70" name="フローチャート: 判断 469"/>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71" name="フローチャート: 判断 470"/>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72" name="フローチャート: 判断 471"/>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161527</xdr:rowOff>
    </xdr:from>
    <xdr:to>
      <xdr:col>116</xdr:col>
      <xdr:colOff>114300</xdr:colOff>
      <xdr:row>39</xdr:row>
      <xdr:rowOff>91677</xdr:rowOff>
    </xdr:to>
    <xdr:sp macro="" textlink="">
      <xdr:nvSpPr>
        <xdr:cNvPr id="478" name="楕円 477"/>
        <xdr:cNvSpPr/>
      </xdr:nvSpPr>
      <xdr:spPr>
        <a:xfrm>
          <a:off x="22110700" y="66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12954</xdr:rowOff>
    </xdr:from>
    <xdr:ext cx="534377" cy="259045"/>
    <xdr:sp macro="" textlink="">
      <xdr:nvSpPr>
        <xdr:cNvPr id="479" name="【一般廃棄物処理施設】&#10;一人当たり有形固定資産（償却資産）額該当値テキスト"/>
        <xdr:cNvSpPr txBox="1"/>
      </xdr:nvSpPr>
      <xdr:spPr>
        <a:xfrm>
          <a:off x="22199600" y="65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163159</xdr:rowOff>
    </xdr:from>
    <xdr:to>
      <xdr:col>112</xdr:col>
      <xdr:colOff>38100</xdr:colOff>
      <xdr:row>39</xdr:row>
      <xdr:rowOff>93309</xdr:rowOff>
    </xdr:to>
    <xdr:sp macro="" textlink="">
      <xdr:nvSpPr>
        <xdr:cNvPr id="480" name="楕円 479"/>
        <xdr:cNvSpPr/>
      </xdr:nvSpPr>
      <xdr:spPr>
        <a:xfrm>
          <a:off x="21272500" y="66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40877</xdr:rowOff>
    </xdr:from>
    <xdr:to>
      <xdr:col>116</xdr:col>
      <xdr:colOff>63500</xdr:colOff>
      <xdr:row>39</xdr:row>
      <xdr:rowOff>42509</xdr:rowOff>
    </xdr:to>
    <xdr:cxnSp macro="">
      <xdr:nvCxnSpPr>
        <xdr:cNvPr id="481" name="直線コネクタ 480"/>
        <xdr:cNvCxnSpPr/>
      </xdr:nvCxnSpPr>
      <xdr:spPr>
        <a:xfrm flipV="1">
          <a:off x="21323300" y="672742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162601</xdr:rowOff>
    </xdr:from>
    <xdr:to>
      <xdr:col>107</xdr:col>
      <xdr:colOff>101600</xdr:colOff>
      <xdr:row>39</xdr:row>
      <xdr:rowOff>92751</xdr:rowOff>
    </xdr:to>
    <xdr:sp macro="" textlink="">
      <xdr:nvSpPr>
        <xdr:cNvPr id="482" name="楕円 481"/>
        <xdr:cNvSpPr/>
      </xdr:nvSpPr>
      <xdr:spPr>
        <a:xfrm>
          <a:off x="20383500" y="66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41951</xdr:rowOff>
    </xdr:from>
    <xdr:to>
      <xdr:col>111</xdr:col>
      <xdr:colOff>177800</xdr:colOff>
      <xdr:row>39</xdr:row>
      <xdr:rowOff>42509</xdr:rowOff>
    </xdr:to>
    <xdr:cxnSp macro="">
      <xdr:nvCxnSpPr>
        <xdr:cNvPr id="483" name="直線コネクタ 482"/>
        <xdr:cNvCxnSpPr/>
      </xdr:nvCxnSpPr>
      <xdr:spPr>
        <a:xfrm>
          <a:off x="20434300" y="6728501"/>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19603</xdr:rowOff>
    </xdr:from>
    <xdr:to>
      <xdr:col>102</xdr:col>
      <xdr:colOff>165100</xdr:colOff>
      <xdr:row>40</xdr:row>
      <xdr:rowOff>121203</xdr:rowOff>
    </xdr:to>
    <xdr:sp macro="" textlink="">
      <xdr:nvSpPr>
        <xdr:cNvPr id="484" name="楕円 483"/>
        <xdr:cNvSpPr/>
      </xdr:nvSpPr>
      <xdr:spPr>
        <a:xfrm>
          <a:off x="19494500" y="68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41951</xdr:rowOff>
    </xdr:from>
    <xdr:to>
      <xdr:col>107</xdr:col>
      <xdr:colOff>50800</xdr:colOff>
      <xdr:row>40</xdr:row>
      <xdr:rowOff>70403</xdr:rowOff>
    </xdr:to>
    <xdr:cxnSp macro="">
      <xdr:nvCxnSpPr>
        <xdr:cNvPr id="485" name="直線コネクタ 484"/>
        <xdr:cNvCxnSpPr/>
      </xdr:nvCxnSpPr>
      <xdr:spPr>
        <a:xfrm flipV="1">
          <a:off x="19545300" y="6728501"/>
          <a:ext cx="889000" cy="1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18638</xdr:rowOff>
    </xdr:from>
    <xdr:to>
      <xdr:col>98</xdr:col>
      <xdr:colOff>38100</xdr:colOff>
      <xdr:row>40</xdr:row>
      <xdr:rowOff>120238</xdr:rowOff>
    </xdr:to>
    <xdr:sp macro="" textlink="">
      <xdr:nvSpPr>
        <xdr:cNvPr id="486" name="楕円 485"/>
        <xdr:cNvSpPr/>
      </xdr:nvSpPr>
      <xdr:spPr>
        <a:xfrm>
          <a:off x="18605500" y="68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69438</xdr:rowOff>
    </xdr:from>
    <xdr:to>
      <xdr:col>102</xdr:col>
      <xdr:colOff>114300</xdr:colOff>
      <xdr:row>40</xdr:row>
      <xdr:rowOff>70403</xdr:rowOff>
    </xdr:to>
    <xdr:cxnSp macro="">
      <xdr:nvCxnSpPr>
        <xdr:cNvPr id="487" name="直線コネクタ 486"/>
        <xdr:cNvCxnSpPr/>
      </xdr:nvCxnSpPr>
      <xdr:spPr>
        <a:xfrm>
          <a:off x="18656300" y="692743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488"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489" name="n_2aveValue【一般廃棄物処理施設】&#10;一人当たり有形固定資産（償却資産）額"/>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490"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491"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109836</xdr:rowOff>
    </xdr:from>
    <xdr:ext cx="534377" cy="259045"/>
    <xdr:sp macro="" textlink="">
      <xdr:nvSpPr>
        <xdr:cNvPr id="492" name="n_1mainValue【一般廃棄物処理施設】&#10;一人当たり有形固定資産（償却資産）額"/>
        <xdr:cNvSpPr txBox="1"/>
      </xdr:nvSpPr>
      <xdr:spPr>
        <a:xfrm>
          <a:off x="21043411" y="64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109278</xdr:rowOff>
    </xdr:from>
    <xdr:ext cx="534377" cy="259045"/>
    <xdr:sp macro="" textlink="">
      <xdr:nvSpPr>
        <xdr:cNvPr id="493" name="n_2mainValue【一般廃棄物処理施設】&#10;一人当たり有形固定資産（償却資産）額"/>
        <xdr:cNvSpPr txBox="1"/>
      </xdr:nvSpPr>
      <xdr:spPr>
        <a:xfrm>
          <a:off x="20167111" y="645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112330</xdr:rowOff>
    </xdr:from>
    <xdr:ext cx="534377" cy="259045"/>
    <xdr:sp macro="" textlink="">
      <xdr:nvSpPr>
        <xdr:cNvPr id="494" name="n_3mainValue【一般廃棄物処理施設】&#10;一人当たり有形固定資産（償却資産）額"/>
        <xdr:cNvSpPr txBox="1"/>
      </xdr:nvSpPr>
      <xdr:spPr>
        <a:xfrm>
          <a:off x="19278111" y="6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111365</xdr:rowOff>
    </xdr:from>
    <xdr:ext cx="534377" cy="259045"/>
    <xdr:sp macro="" textlink="">
      <xdr:nvSpPr>
        <xdr:cNvPr id="495" name="n_4mainValue【一般廃棄物処理施設】&#10;一人当たり有形固定資産（償却資産）額"/>
        <xdr:cNvSpPr txBox="1"/>
      </xdr:nvSpPr>
      <xdr:spPr>
        <a:xfrm>
          <a:off x="18389111" y="69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8" name="テキスト ボックス 5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6" name="テキスト ボックス 51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19" name="直線コネクタ 518"/>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20"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21" name="直線コネクタ 520"/>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22"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23" name="直線コネクタ 52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24" name="【保健センター・保健所】&#10;有形固定資産減価償却率平均値テキスト"/>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25" name="フローチャート: 判断 524"/>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26" name="フローチャート: 判断 525"/>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27" name="フローチャート: 判断 526"/>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28" name="フローチャート: 判断 527"/>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29" name="フローチャート: 判断 528"/>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5" name="楕円 534"/>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23512</xdr:rowOff>
    </xdr:from>
    <xdr:ext cx="405111" cy="259045"/>
    <xdr:sp macro="" textlink="">
      <xdr:nvSpPr>
        <xdr:cNvPr id="536" name="【保健センター・保健所】&#10;有形固定資産減価償却率該当値テキスト"/>
        <xdr:cNvSpPr txBox="1"/>
      </xdr:nvSpPr>
      <xdr:spPr>
        <a:xfrm>
          <a:off x="163576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537" name="楕円 536"/>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51435</xdr:rowOff>
    </xdr:to>
    <xdr:cxnSp macro="">
      <xdr:nvCxnSpPr>
        <xdr:cNvPr id="538" name="直線コネクタ 537"/>
        <xdr:cNvCxnSpPr/>
      </xdr:nvCxnSpPr>
      <xdr:spPr>
        <a:xfrm>
          <a:off x="15481300" y="103003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539" name="楕円 538"/>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13335</xdr:rowOff>
    </xdr:to>
    <xdr:cxnSp macro="">
      <xdr:nvCxnSpPr>
        <xdr:cNvPr id="540" name="直線コネクタ 539"/>
        <xdr:cNvCxnSpPr/>
      </xdr:nvCxnSpPr>
      <xdr:spPr>
        <a:xfrm>
          <a:off x="14592300" y="10262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541" name="楕円 540"/>
        <xdr:cNvSpPr/>
      </xdr:nvSpPr>
      <xdr:spPr>
        <a:xfrm>
          <a:off x="13652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146685</xdr:rowOff>
    </xdr:to>
    <xdr:cxnSp macro="">
      <xdr:nvCxnSpPr>
        <xdr:cNvPr id="542" name="直線コネクタ 541"/>
        <xdr:cNvCxnSpPr/>
      </xdr:nvCxnSpPr>
      <xdr:spPr>
        <a:xfrm>
          <a:off x="13703300" y="10224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19685</xdr:rowOff>
    </xdr:from>
    <xdr:to>
      <xdr:col>67</xdr:col>
      <xdr:colOff>101600</xdr:colOff>
      <xdr:row>59</xdr:row>
      <xdr:rowOff>121285</xdr:rowOff>
    </xdr:to>
    <xdr:sp macro="" textlink="">
      <xdr:nvSpPr>
        <xdr:cNvPr id="543" name="楕円 542"/>
        <xdr:cNvSpPr/>
      </xdr:nvSpPr>
      <xdr:spPr>
        <a:xfrm>
          <a:off x="12763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70485</xdr:rowOff>
    </xdr:from>
    <xdr:to>
      <xdr:col>71</xdr:col>
      <xdr:colOff>177800</xdr:colOff>
      <xdr:row>59</xdr:row>
      <xdr:rowOff>108585</xdr:rowOff>
    </xdr:to>
    <xdr:cxnSp macro="">
      <xdr:nvCxnSpPr>
        <xdr:cNvPr id="544" name="直線コネクタ 543"/>
        <xdr:cNvCxnSpPr/>
      </xdr:nvCxnSpPr>
      <xdr:spPr>
        <a:xfrm>
          <a:off x="12814300" y="101860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545" name="n_1ave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46" name="n_2aveValue【保健センター・保健所】&#10;有形固定資産減価償却率"/>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47" name="n_3aveValue【保健センター・保健所】&#10;有形固定資産減価償却率"/>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48" name="n_4aveValue【保健センター・保健所】&#10;有形固定資産減価償却率"/>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80662</xdr:rowOff>
    </xdr:from>
    <xdr:ext cx="405111" cy="259045"/>
    <xdr:sp macro="" textlink="">
      <xdr:nvSpPr>
        <xdr:cNvPr id="549" name="n_1mainValue【保健センター・保健所】&#10;有形固定資産減価償却率"/>
        <xdr:cNvSpPr txBox="1"/>
      </xdr:nvSpPr>
      <xdr:spPr>
        <a:xfrm>
          <a:off x="15266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50" name="n_2mainValue【保健センター・保健所】&#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4462</xdr:rowOff>
    </xdr:from>
    <xdr:ext cx="405111" cy="259045"/>
    <xdr:sp macro="" textlink="">
      <xdr:nvSpPr>
        <xdr:cNvPr id="551" name="n_3mainValue【保健センター・保健所】&#10;有形固定資産減価償却率"/>
        <xdr:cNvSpPr txBox="1"/>
      </xdr:nvSpPr>
      <xdr:spPr>
        <a:xfrm>
          <a:off x="13500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137812</xdr:rowOff>
    </xdr:from>
    <xdr:ext cx="405111" cy="259045"/>
    <xdr:sp macro="" textlink="">
      <xdr:nvSpPr>
        <xdr:cNvPr id="552" name="n_4mainValue【保健センター・保健所】&#10;有形固定資産減価償却率"/>
        <xdr:cNvSpPr txBox="1"/>
      </xdr:nvSpPr>
      <xdr:spPr>
        <a:xfrm>
          <a:off x="12611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3" name="直線コネクタ 5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4" name="テキスト ボックス 5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5" name="直線コネクタ 5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6" name="テキスト ボックス 5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7" name="直線コネクタ 5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8" name="テキスト ボックス 5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9" name="直線コネクタ 5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0" name="テキスト ボックス 5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1" name="直線コネクタ 5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2" name="テキスト ボックス 5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76" name="直線コネクタ 575"/>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8" name="直線コネクタ 57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79"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80" name="直線コネクタ 579"/>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81"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82" name="フローチャート: 判断 581"/>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83" name="フローチャート: 判断 582"/>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84" name="フローチャート: 判断 58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85" name="フローチャート: 判断 584"/>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86" name="フローチャート: 判断 585"/>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170180</xdr:rowOff>
    </xdr:from>
    <xdr:to>
      <xdr:col>116</xdr:col>
      <xdr:colOff>114300</xdr:colOff>
      <xdr:row>61</xdr:row>
      <xdr:rowOff>100330</xdr:rowOff>
    </xdr:to>
    <xdr:sp macro="" textlink="">
      <xdr:nvSpPr>
        <xdr:cNvPr id="592" name="楕円 591"/>
        <xdr:cNvSpPr/>
      </xdr:nvSpPr>
      <xdr:spPr>
        <a:xfrm>
          <a:off x="22110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21607</xdr:rowOff>
    </xdr:from>
    <xdr:ext cx="469744" cy="259045"/>
    <xdr:sp macro="" textlink="">
      <xdr:nvSpPr>
        <xdr:cNvPr id="593" name="【保健センター・保健所】&#10;一人当たり面積該当値テキスト"/>
        <xdr:cNvSpPr txBox="1"/>
      </xdr:nvSpPr>
      <xdr:spPr>
        <a:xfrm>
          <a:off x="22199600"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594" name="楕円 593"/>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49530</xdr:rowOff>
    </xdr:to>
    <xdr:cxnSp macro="">
      <xdr:nvCxnSpPr>
        <xdr:cNvPr id="595" name="直線コネクタ 594"/>
        <xdr:cNvCxnSpPr/>
      </xdr:nvCxnSpPr>
      <xdr:spPr>
        <a:xfrm>
          <a:off x="21323300" y="10507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596" name="楕円 595"/>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49530</xdr:rowOff>
    </xdr:to>
    <xdr:cxnSp macro="">
      <xdr:nvCxnSpPr>
        <xdr:cNvPr id="597" name="直線コネクタ 596"/>
        <xdr:cNvCxnSpPr/>
      </xdr:nvCxnSpPr>
      <xdr:spPr>
        <a:xfrm>
          <a:off x="20434300" y="1050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170180</xdr:rowOff>
    </xdr:from>
    <xdr:to>
      <xdr:col>102</xdr:col>
      <xdr:colOff>165100</xdr:colOff>
      <xdr:row>61</xdr:row>
      <xdr:rowOff>100330</xdr:rowOff>
    </xdr:to>
    <xdr:sp macro="" textlink="">
      <xdr:nvSpPr>
        <xdr:cNvPr id="598" name="楕円 597"/>
        <xdr:cNvSpPr/>
      </xdr:nvSpPr>
      <xdr:spPr>
        <a:xfrm>
          <a:off x="19494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49530</xdr:rowOff>
    </xdr:from>
    <xdr:to>
      <xdr:col>107</xdr:col>
      <xdr:colOff>50800</xdr:colOff>
      <xdr:row>61</xdr:row>
      <xdr:rowOff>49530</xdr:rowOff>
    </xdr:to>
    <xdr:cxnSp macro="">
      <xdr:nvCxnSpPr>
        <xdr:cNvPr id="599" name="直線コネクタ 598"/>
        <xdr:cNvCxnSpPr/>
      </xdr:nvCxnSpPr>
      <xdr:spPr>
        <a:xfrm>
          <a:off x="19545300" y="1050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00" name="楕円 599"/>
        <xdr:cNvSpPr/>
      </xdr:nvSpPr>
      <xdr:spPr>
        <a:xfrm>
          <a:off x="18605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49530</xdr:rowOff>
    </xdr:to>
    <xdr:cxnSp macro="">
      <xdr:nvCxnSpPr>
        <xdr:cNvPr id="601" name="直線コネクタ 600"/>
        <xdr:cNvCxnSpPr/>
      </xdr:nvCxnSpPr>
      <xdr:spPr>
        <a:xfrm>
          <a:off x="18656300" y="1050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602" name="n_1ave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0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604" name="n_3ave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605" name="n_4aveValue【保健センター・保健所】&#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116857</xdr:rowOff>
    </xdr:from>
    <xdr:ext cx="469744" cy="259045"/>
    <xdr:sp macro="" textlink="">
      <xdr:nvSpPr>
        <xdr:cNvPr id="606" name="n_1mainValue【保健センター・保健所】&#10;一人当たり面積"/>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116857</xdr:rowOff>
    </xdr:from>
    <xdr:ext cx="469744" cy="259045"/>
    <xdr:sp macro="" textlink="">
      <xdr:nvSpPr>
        <xdr:cNvPr id="607" name="n_2mainValue【保健センター・保健所】&#10;一人当たり面積"/>
        <xdr:cNvSpPr txBox="1"/>
      </xdr:nvSpPr>
      <xdr:spPr>
        <a:xfrm>
          <a:off x="20199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116857</xdr:rowOff>
    </xdr:from>
    <xdr:ext cx="469744" cy="259045"/>
    <xdr:sp macro="" textlink="">
      <xdr:nvSpPr>
        <xdr:cNvPr id="608" name="n_3mainValue【保健センター・保健所】&#10;一人当たり面積"/>
        <xdr:cNvSpPr txBox="1"/>
      </xdr:nvSpPr>
      <xdr:spPr>
        <a:xfrm>
          <a:off x="19310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609" name="n_4mainValue【保健センター・保健所】&#10;一人当たり面積"/>
        <xdr:cNvSpPr txBox="1"/>
      </xdr:nvSpPr>
      <xdr:spPr>
        <a:xfrm>
          <a:off x="18421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35" name="直線コネクタ 634"/>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36"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37" name="直線コネクタ 636"/>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38"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39" name="直線コネクタ 638"/>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40"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41" name="フローチャート: 判断 640"/>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42" name="フローチャート: 判断 641"/>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43" name="フローチャート: 判断 642"/>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44" name="フローチャート: 判断 643"/>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45" name="フローチャート: 判断 644"/>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65677</xdr:rowOff>
    </xdr:from>
    <xdr:to>
      <xdr:col>85</xdr:col>
      <xdr:colOff>177800</xdr:colOff>
      <xdr:row>83</xdr:row>
      <xdr:rowOff>167277</xdr:rowOff>
    </xdr:to>
    <xdr:sp macro="" textlink="">
      <xdr:nvSpPr>
        <xdr:cNvPr id="651" name="楕円 650"/>
        <xdr:cNvSpPr/>
      </xdr:nvSpPr>
      <xdr:spPr>
        <a:xfrm>
          <a:off x="16268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44104</xdr:rowOff>
    </xdr:from>
    <xdr:ext cx="405111" cy="259045"/>
    <xdr:sp macro="" textlink="">
      <xdr:nvSpPr>
        <xdr:cNvPr id="652" name="【消防施設】&#10;有形固定資産減価償却率該当値テキスト"/>
        <xdr:cNvSpPr txBox="1"/>
      </xdr:nvSpPr>
      <xdr:spPr>
        <a:xfrm>
          <a:off x="16357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64044</xdr:rowOff>
    </xdr:from>
    <xdr:to>
      <xdr:col>81</xdr:col>
      <xdr:colOff>101600</xdr:colOff>
      <xdr:row>83</xdr:row>
      <xdr:rowOff>165644</xdr:rowOff>
    </xdr:to>
    <xdr:sp macro="" textlink="">
      <xdr:nvSpPr>
        <xdr:cNvPr id="653" name="楕円 652"/>
        <xdr:cNvSpPr/>
      </xdr:nvSpPr>
      <xdr:spPr>
        <a:xfrm>
          <a:off x="15430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114844</xdr:rowOff>
    </xdr:from>
    <xdr:to>
      <xdr:col>85</xdr:col>
      <xdr:colOff>127000</xdr:colOff>
      <xdr:row>83</xdr:row>
      <xdr:rowOff>116477</xdr:rowOff>
    </xdr:to>
    <xdr:cxnSp macro="">
      <xdr:nvCxnSpPr>
        <xdr:cNvPr id="654" name="直線コネクタ 653"/>
        <xdr:cNvCxnSpPr/>
      </xdr:nvCxnSpPr>
      <xdr:spPr>
        <a:xfrm>
          <a:off x="15481300" y="143451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18324</xdr:rowOff>
    </xdr:from>
    <xdr:to>
      <xdr:col>76</xdr:col>
      <xdr:colOff>165100</xdr:colOff>
      <xdr:row>83</xdr:row>
      <xdr:rowOff>119924</xdr:rowOff>
    </xdr:to>
    <xdr:sp macro="" textlink="">
      <xdr:nvSpPr>
        <xdr:cNvPr id="655" name="楕円 654"/>
        <xdr:cNvSpPr/>
      </xdr:nvSpPr>
      <xdr:spPr>
        <a:xfrm>
          <a:off x="14541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69124</xdr:rowOff>
    </xdr:from>
    <xdr:to>
      <xdr:col>81</xdr:col>
      <xdr:colOff>50800</xdr:colOff>
      <xdr:row>83</xdr:row>
      <xdr:rowOff>114844</xdr:rowOff>
    </xdr:to>
    <xdr:cxnSp macro="">
      <xdr:nvCxnSpPr>
        <xdr:cNvPr id="656" name="直線コネクタ 655"/>
        <xdr:cNvCxnSpPr/>
      </xdr:nvCxnSpPr>
      <xdr:spPr>
        <a:xfrm>
          <a:off x="14592300" y="142994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657" name="楕円 656"/>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69124</xdr:rowOff>
    </xdr:to>
    <xdr:cxnSp macro="">
      <xdr:nvCxnSpPr>
        <xdr:cNvPr id="658" name="直線コネクタ 657"/>
        <xdr:cNvCxnSpPr/>
      </xdr:nvCxnSpPr>
      <xdr:spPr>
        <a:xfrm>
          <a:off x="13703300" y="14263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99968</xdr:rowOff>
    </xdr:from>
    <xdr:to>
      <xdr:col>67</xdr:col>
      <xdr:colOff>101600</xdr:colOff>
      <xdr:row>83</xdr:row>
      <xdr:rowOff>30118</xdr:rowOff>
    </xdr:to>
    <xdr:sp macro="" textlink="">
      <xdr:nvSpPr>
        <xdr:cNvPr id="659" name="楕円 658"/>
        <xdr:cNvSpPr/>
      </xdr:nvSpPr>
      <xdr:spPr>
        <a:xfrm>
          <a:off x="12763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150768</xdr:rowOff>
    </xdr:from>
    <xdr:to>
      <xdr:col>71</xdr:col>
      <xdr:colOff>177800</xdr:colOff>
      <xdr:row>83</xdr:row>
      <xdr:rowOff>33201</xdr:rowOff>
    </xdr:to>
    <xdr:cxnSp macro="">
      <xdr:nvCxnSpPr>
        <xdr:cNvPr id="660" name="直線コネクタ 659"/>
        <xdr:cNvCxnSpPr/>
      </xdr:nvCxnSpPr>
      <xdr:spPr>
        <a:xfrm>
          <a:off x="12814300" y="142096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61"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62"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63"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64"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156771</xdr:rowOff>
    </xdr:from>
    <xdr:ext cx="405111" cy="259045"/>
    <xdr:sp macro="" textlink="">
      <xdr:nvSpPr>
        <xdr:cNvPr id="665" name="n_1mainValue【消防施設】&#10;有形固定資産減価償却率"/>
        <xdr:cNvSpPr txBox="1"/>
      </xdr:nvSpPr>
      <xdr:spPr>
        <a:xfrm>
          <a:off x="15266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111051</xdr:rowOff>
    </xdr:from>
    <xdr:ext cx="405111" cy="259045"/>
    <xdr:sp macro="" textlink="">
      <xdr:nvSpPr>
        <xdr:cNvPr id="666" name="n_2mainValue【消防施設】&#10;有形固定資産減価償却率"/>
        <xdr:cNvSpPr txBox="1"/>
      </xdr:nvSpPr>
      <xdr:spPr>
        <a:xfrm>
          <a:off x="14389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667" name="n_3mainValue【消防施設】&#10;有形固定資産減価償却率"/>
        <xdr:cNvSpPr txBox="1"/>
      </xdr:nvSpPr>
      <xdr:spPr>
        <a:xfrm>
          <a:off x="13500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668" name="n_4main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92" name="直線コネクタ 691"/>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9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94" name="直線コネクタ 69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95"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96" name="直線コネクタ 695"/>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97"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98" name="フローチャート: 判断 697"/>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99" name="フローチャート: 判断 698"/>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00" name="フローチャート: 判断 699"/>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01" name="フローチャート: 判断 700"/>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02" name="フローチャート: 判断 701"/>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xdr:rowOff>
    </xdr:from>
    <xdr:to>
      <xdr:col>116</xdr:col>
      <xdr:colOff>114300</xdr:colOff>
      <xdr:row>86</xdr:row>
      <xdr:rowOff>106680</xdr:rowOff>
    </xdr:to>
    <xdr:sp macro="" textlink="">
      <xdr:nvSpPr>
        <xdr:cNvPr id="708" name="楕円 707"/>
        <xdr:cNvSpPr/>
      </xdr:nvSpPr>
      <xdr:spPr>
        <a:xfrm>
          <a:off x="221107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709" name="【消防施設】&#10;一人当たり面積該当値テキスト"/>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10" name="楕円 709"/>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55880</xdr:rowOff>
    </xdr:from>
    <xdr:to>
      <xdr:col>116</xdr:col>
      <xdr:colOff>63500</xdr:colOff>
      <xdr:row>86</xdr:row>
      <xdr:rowOff>57150</xdr:rowOff>
    </xdr:to>
    <xdr:cxnSp macro="">
      <xdr:nvCxnSpPr>
        <xdr:cNvPr id="711" name="直線コネクタ 710"/>
        <xdr:cNvCxnSpPr/>
      </xdr:nvCxnSpPr>
      <xdr:spPr>
        <a:xfrm flipV="1">
          <a:off x="21323300" y="148005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712" name="楕円 711"/>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713" name="直線コネクタ 712"/>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8889</xdr:rowOff>
    </xdr:from>
    <xdr:to>
      <xdr:col>102</xdr:col>
      <xdr:colOff>165100</xdr:colOff>
      <xdr:row>86</xdr:row>
      <xdr:rowOff>110489</xdr:rowOff>
    </xdr:to>
    <xdr:sp macro="" textlink="">
      <xdr:nvSpPr>
        <xdr:cNvPr id="714" name="楕円 713"/>
        <xdr:cNvSpPr/>
      </xdr:nvSpPr>
      <xdr:spPr>
        <a:xfrm>
          <a:off x="19494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59689</xdr:rowOff>
    </xdr:to>
    <xdr:cxnSp macro="">
      <xdr:nvCxnSpPr>
        <xdr:cNvPr id="715" name="直線コネクタ 714"/>
        <xdr:cNvCxnSpPr/>
      </xdr:nvCxnSpPr>
      <xdr:spPr>
        <a:xfrm flipV="1">
          <a:off x="19545300" y="14801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16" name="楕円 715"/>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59689</xdr:rowOff>
    </xdr:to>
    <xdr:cxnSp macro="">
      <xdr:nvCxnSpPr>
        <xdr:cNvPr id="717" name="直線コネクタ 716"/>
        <xdr:cNvCxnSpPr/>
      </xdr:nvCxnSpPr>
      <xdr:spPr>
        <a:xfrm>
          <a:off x="18656300" y="14801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1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19"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20"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21"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22"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723"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101616</xdr:rowOff>
    </xdr:from>
    <xdr:ext cx="469744" cy="259045"/>
    <xdr:sp macro="" textlink="">
      <xdr:nvSpPr>
        <xdr:cNvPr id="724" name="n_3mainValue【消防施設】&#10;一人当たり面積"/>
        <xdr:cNvSpPr txBox="1"/>
      </xdr:nvSpPr>
      <xdr:spPr>
        <a:xfrm>
          <a:off x="19310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725" name="n_4mainValue【消防施設】&#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51" name="直線コネクタ 75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2"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3" name="直線コネクタ 75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5" name="直線コネクタ 7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56"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57" name="フローチャート: 判断 756"/>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58" name="フローチャート: 判断 757"/>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59" name="フローチャート: 判断 758"/>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60" name="フローチャート: 判断 759"/>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61" name="フローチャート: 判断 760"/>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138068</xdr:rowOff>
    </xdr:from>
    <xdr:to>
      <xdr:col>85</xdr:col>
      <xdr:colOff>177800</xdr:colOff>
      <xdr:row>103</xdr:row>
      <xdr:rowOff>68218</xdr:rowOff>
    </xdr:to>
    <xdr:sp macro="" textlink="">
      <xdr:nvSpPr>
        <xdr:cNvPr id="767" name="楕円 766"/>
        <xdr:cNvSpPr/>
      </xdr:nvSpPr>
      <xdr:spPr>
        <a:xfrm>
          <a:off x="16268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160945</xdr:rowOff>
    </xdr:from>
    <xdr:ext cx="405111" cy="259045"/>
    <xdr:sp macro="" textlink="">
      <xdr:nvSpPr>
        <xdr:cNvPr id="768" name="【庁舎】&#10;有形固定資産減価償却率該当値テキスト"/>
        <xdr:cNvSpPr txBox="1"/>
      </xdr:nvSpPr>
      <xdr:spPr>
        <a:xfrm>
          <a:off x="16357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769" name="楕円 768"/>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103</xdr:row>
      <xdr:rowOff>17418</xdr:rowOff>
    </xdr:to>
    <xdr:cxnSp macro="">
      <xdr:nvCxnSpPr>
        <xdr:cNvPr id="770" name="直線コネクタ 769"/>
        <xdr:cNvCxnSpPr/>
      </xdr:nvCxnSpPr>
      <xdr:spPr>
        <a:xfrm>
          <a:off x="15481300" y="176441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771" name="楕円 770"/>
        <xdr:cNvSpPr/>
      </xdr:nvSpPr>
      <xdr:spPr>
        <a:xfrm>
          <a:off x="14541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134982</xdr:rowOff>
    </xdr:from>
    <xdr:to>
      <xdr:col>81</xdr:col>
      <xdr:colOff>50800</xdr:colOff>
      <xdr:row>102</xdr:row>
      <xdr:rowOff>156211</xdr:rowOff>
    </xdr:to>
    <xdr:cxnSp macro="">
      <xdr:nvCxnSpPr>
        <xdr:cNvPr id="772" name="直線コネクタ 771"/>
        <xdr:cNvCxnSpPr/>
      </xdr:nvCxnSpPr>
      <xdr:spPr>
        <a:xfrm>
          <a:off x="14592300" y="1762288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97245</xdr:rowOff>
    </xdr:from>
    <xdr:to>
      <xdr:col>72</xdr:col>
      <xdr:colOff>38100</xdr:colOff>
      <xdr:row>103</xdr:row>
      <xdr:rowOff>27395</xdr:rowOff>
    </xdr:to>
    <xdr:sp macro="" textlink="">
      <xdr:nvSpPr>
        <xdr:cNvPr id="773" name="楕円 772"/>
        <xdr:cNvSpPr/>
      </xdr:nvSpPr>
      <xdr:spPr>
        <a:xfrm>
          <a:off x="1365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134982</xdr:rowOff>
    </xdr:from>
    <xdr:to>
      <xdr:col>76</xdr:col>
      <xdr:colOff>114300</xdr:colOff>
      <xdr:row>102</xdr:row>
      <xdr:rowOff>148045</xdr:rowOff>
    </xdr:to>
    <xdr:cxnSp macro="">
      <xdr:nvCxnSpPr>
        <xdr:cNvPr id="774" name="直線コネクタ 773"/>
        <xdr:cNvCxnSpPr/>
      </xdr:nvCxnSpPr>
      <xdr:spPr>
        <a:xfrm flipV="1">
          <a:off x="13703300" y="17622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62956</xdr:rowOff>
    </xdr:from>
    <xdr:to>
      <xdr:col>67</xdr:col>
      <xdr:colOff>101600</xdr:colOff>
      <xdr:row>102</xdr:row>
      <xdr:rowOff>164556</xdr:rowOff>
    </xdr:to>
    <xdr:sp macro="" textlink="">
      <xdr:nvSpPr>
        <xdr:cNvPr id="775" name="楕円 774"/>
        <xdr:cNvSpPr/>
      </xdr:nvSpPr>
      <xdr:spPr>
        <a:xfrm>
          <a:off x="12763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113756</xdr:rowOff>
    </xdr:from>
    <xdr:to>
      <xdr:col>71</xdr:col>
      <xdr:colOff>177800</xdr:colOff>
      <xdr:row>102</xdr:row>
      <xdr:rowOff>148045</xdr:rowOff>
    </xdr:to>
    <xdr:cxnSp macro="">
      <xdr:nvCxnSpPr>
        <xdr:cNvPr id="776" name="直線コネクタ 775"/>
        <xdr:cNvCxnSpPr/>
      </xdr:nvCxnSpPr>
      <xdr:spPr>
        <a:xfrm>
          <a:off x="12814300" y="176016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77"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78"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79" name="n_3aveValue【庁舎】&#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780" name="n_4aveValue【庁舎】&#10;有形固定資産減価償却率"/>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52088</xdr:rowOff>
    </xdr:from>
    <xdr:ext cx="405111" cy="259045"/>
    <xdr:sp macro="" textlink="">
      <xdr:nvSpPr>
        <xdr:cNvPr id="781" name="n_1mainValue【庁舎】&#10;有形固定資産減価償却率"/>
        <xdr:cNvSpPr txBox="1"/>
      </xdr:nvSpPr>
      <xdr:spPr>
        <a:xfrm>
          <a:off x="15266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782" name="n_2mainValue【庁舎】&#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43922</xdr:rowOff>
    </xdr:from>
    <xdr:ext cx="405111" cy="259045"/>
    <xdr:sp macro="" textlink="">
      <xdr:nvSpPr>
        <xdr:cNvPr id="783" name="n_3mainValue【庁舎】&#10;有形固定資産減価償却率"/>
        <xdr:cNvSpPr txBox="1"/>
      </xdr:nvSpPr>
      <xdr:spPr>
        <a:xfrm>
          <a:off x="13500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9633</xdr:rowOff>
    </xdr:from>
    <xdr:ext cx="405111" cy="259045"/>
    <xdr:sp macro="" textlink="">
      <xdr:nvSpPr>
        <xdr:cNvPr id="784" name="n_4mainValue【庁舎】&#10;有形固定資産減価償却率"/>
        <xdr:cNvSpPr txBox="1"/>
      </xdr:nvSpPr>
      <xdr:spPr>
        <a:xfrm>
          <a:off x="12611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10" name="直線コネクタ 809"/>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1"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12" name="直線コネクタ 811"/>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13"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14" name="直線コネクタ 813"/>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815"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16" name="フローチャート: 判断 815"/>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17" name="フローチャート: 判断 816"/>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18" name="フローチャート: 判断 817"/>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19" name="フローチャート: 判断 818"/>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20" name="フローチャート: 判断 819"/>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23768</xdr:rowOff>
    </xdr:from>
    <xdr:to>
      <xdr:col>116</xdr:col>
      <xdr:colOff>114300</xdr:colOff>
      <xdr:row>106</xdr:row>
      <xdr:rowOff>125368</xdr:rowOff>
    </xdr:to>
    <xdr:sp macro="" textlink="">
      <xdr:nvSpPr>
        <xdr:cNvPr id="826" name="楕円 825"/>
        <xdr:cNvSpPr/>
      </xdr:nvSpPr>
      <xdr:spPr>
        <a:xfrm>
          <a:off x="22110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46645</xdr:rowOff>
    </xdr:from>
    <xdr:ext cx="469744" cy="259045"/>
    <xdr:sp macro="" textlink="">
      <xdr:nvSpPr>
        <xdr:cNvPr id="827" name="【庁舎】&#10;一人当たり面積該当値テキスト"/>
        <xdr:cNvSpPr txBox="1"/>
      </xdr:nvSpPr>
      <xdr:spPr>
        <a:xfrm>
          <a:off x="22199600" y="1804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28" name="楕円 827"/>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74568</xdr:rowOff>
    </xdr:from>
    <xdr:to>
      <xdr:col>116</xdr:col>
      <xdr:colOff>63500</xdr:colOff>
      <xdr:row>106</xdr:row>
      <xdr:rowOff>76200</xdr:rowOff>
    </xdr:to>
    <xdr:cxnSp macro="">
      <xdr:nvCxnSpPr>
        <xdr:cNvPr id="829" name="直線コネクタ 828"/>
        <xdr:cNvCxnSpPr/>
      </xdr:nvCxnSpPr>
      <xdr:spPr>
        <a:xfrm flipV="1">
          <a:off x="21323300" y="182482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169092</xdr:rowOff>
    </xdr:from>
    <xdr:to>
      <xdr:col>107</xdr:col>
      <xdr:colOff>101600</xdr:colOff>
      <xdr:row>106</xdr:row>
      <xdr:rowOff>99242</xdr:rowOff>
    </xdr:to>
    <xdr:sp macro="" textlink="">
      <xdr:nvSpPr>
        <xdr:cNvPr id="830" name="楕円 829"/>
        <xdr:cNvSpPr/>
      </xdr:nvSpPr>
      <xdr:spPr>
        <a:xfrm>
          <a:off x="2038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48442</xdr:rowOff>
    </xdr:from>
    <xdr:to>
      <xdr:col>111</xdr:col>
      <xdr:colOff>177800</xdr:colOff>
      <xdr:row>106</xdr:row>
      <xdr:rowOff>76200</xdr:rowOff>
    </xdr:to>
    <xdr:cxnSp macro="">
      <xdr:nvCxnSpPr>
        <xdr:cNvPr id="831" name="直線コネクタ 830"/>
        <xdr:cNvCxnSpPr/>
      </xdr:nvCxnSpPr>
      <xdr:spPr>
        <a:xfrm>
          <a:off x="20434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72752</xdr:rowOff>
    </xdr:from>
    <xdr:to>
      <xdr:col>102</xdr:col>
      <xdr:colOff>165100</xdr:colOff>
      <xdr:row>106</xdr:row>
      <xdr:rowOff>2902</xdr:rowOff>
    </xdr:to>
    <xdr:sp macro="" textlink="">
      <xdr:nvSpPr>
        <xdr:cNvPr id="832" name="楕円 831"/>
        <xdr:cNvSpPr/>
      </xdr:nvSpPr>
      <xdr:spPr>
        <a:xfrm>
          <a:off x="19494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106</xdr:row>
      <xdr:rowOff>48442</xdr:rowOff>
    </xdr:to>
    <xdr:cxnSp macro="">
      <xdr:nvCxnSpPr>
        <xdr:cNvPr id="833" name="直線コネクタ 832"/>
        <xdr:cNvCxnSpPr/>
      </xdr:nvCxnSpPr>
      <xdr:spPr>
        <a:xfrm>
          <a:off x="19545300" y="18125802"/>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74386</xdr:rowOff>
    </xdr:from>
    <xdr:to>
      <xdr:col>98</xdr:col>
      <xdr:colOff>38100</xdr:colOff>
      <xdr:row>106</xdr:row>
      <xdr:rowOff>4536</xdr:rowOff>
    </xdr:to>
    <xdr:sp macro="" textlink="">
      <xdr:nvSpPr>
        <xdr:cNvPr id="834" name="楕円 833"/>
        <xdr:cNvSpPr/>
      </xdr:nvSpPr>
      <xdr:spPr>
        <a:xfrm>
          <a:off x="18605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123552</xdr:rowOff>
    </xdr:from>
    <xdr:to>
      <xdr:col>102</xdr:col>
      <xdr:colOff>114300</xdr:colOff>
      <xdr:row>105</xdr:row>
      <xdr:rowOff>125186</xdr:rowOff>
    </xdr:to>
    <xdr:cxnSp macro="">
      <xdr:nvCxnSpPr>
        <xdr:cNvPr id="835" name="直線コネクタ 834"/>
        <xdr:cNvCxnSpPr/>
      </xdr:nvCxnSpPr>
      <xdr:spPr>
        <a:xfrm flipV="1">
          <a:off x="18656300" y="181258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36"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837"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38"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839" name="n_4aveValue【庁舎】&#10;一人当たり面積"/>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40"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115769</xdr:rowOff>
    </xdr:from>
    <xdr:ext cx="469744" cy="259045"/>
    <xdr:sp macro="" textlink="">
      <xdr:nvSpPr>
        <xdr:cNvPr id="841" name="n_2mainValue【庁舎】&#10;一人当たり面積"/>
        <xdr:cNvSpPr txBox="1"/>
      </xdr:nvSpPr>
      <xdr:spPr>
        <a:xfrm>
          <a:off x="20199427" y="179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19429</xdr:rowOff>
    </xdr:from>
    <xdr:ext cx="469744" cy="259045"/>
    <xdr:sp macro="" textlink="">
      <xdr:nvSpPr>
        <xdr:cNvPr id="842" name="n_3mainValue【庁舎】&#10;一人当たり面積"/>
        <xdr:cNvSpPr txBox="1"/>
      </xdr:nvSpPr>
      <xdr:spPr>
        <a:xfrm>
          <a:off x="19310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21063</xdr:rowOff>
    </xdr:from>
    <xdr:ext cx="469744" cy="259045"/>
    <xdr:sp macro="" textlink="">
      <xdr:nvSpPr>
        <xdr:cNvPr id="843" name="n_4mainValue【庁舎】&#10;一人当たり面積"/>
        <xdr:cNvSpPr txBox="1"/>
      </xdr:nvSpPr>
      <xdr:spPr>
        <a:xfrm>
          <a:off x="184214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類似団体と比較して消防施設については、有形固定資産減価償却率が大きく平均を上回っている。</a:t>
          </a:r>
          <a:endParaRPr lang="ja-JP" altLang="ja-JP" sz="1400">
            <a:effectLst/>
          </a:endParaRPr>
        </a:p>
        <a:p>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年に建設された消防庁舎がその要因となっている。</a:t>
          </a:r>
          <a:endParaRPr lang="ja-JP" altLang="ja-JP" sz="1400">
            <a:effectLst/>
          </a:endParaRPr>
        </a:p>
        <a:p>
          <a:r>
            <a:rPr kumimoji="1" lang="ja-JP" altLang="ja-JP" sz="1100">
              <a:solidFill>
                <a:schemeClr val="dk1"/>
              </a:solidFill>
              <a:effectLst/>
              <a:latin typeface="+mn-lt"/>
              <a:ea typeface="+mn-ea"/>
              <a:cs typeface="+mn-cs"/>
            </a:rPr>
            <a:t>新名神高速道路の供用開始に伴い、消火エリアが拡大し、車両火災の増加が予想される。</a:t>
          </a:r>
          <a:endParaRPr lang="ja-JP" altLang="ja-JP" sz="1400">
            <a:effectLst/>
          </a:endParaRPr>
        </a:p>
        <a:p>
          <a:r>
            <a:rPr kumimoji="1" lang="ja-JP" altLang="ja-JP" sz="1100">
              <a:solidFill>
                <a:schemeClr val="dk1"/>
              </a:solidFill>
              <a:effectLst/>
              <a:latin typeface="+mn-lt"/>
              <a:ea typeface="+mn-ea"/>
              <a:cs typeface="+mn-cs"/>
            </a:rPr>
            <a:t>効率的、効果的な活動のため、現在の資機材や人員の見直しとともに、</a:t>
          </a:r>
          <a:endParaRPr lang="ja-JP" altLang="ja-JP" sz="1400">
            <a:effectLst/>
          </a:endParaRPr>
        </a:p>
        <a:p>
          <a:r>
            <a:rPr kumimoji="1" lang="ja-JP" altLang="ja-JP" sz="1100">
              <a:solidFill>
                <a:schemeClr val="dk1"/>
              </a:solidFill>
              <a:effectLst/>
              <a:latin typeface="+mn-lt"/>
              <a:ea typeface="+mn-ea"/>
              <a:cs typeface="+mn-cs"/>
            </a:rPr>
            <a:t>消防庁舎の再整備についても検討を行っており、今後建替えとなれば、有形固定資産減価償却率は減少することになる。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41,697
40,628
107.01
13,285,588
12,523,765
469,311
8,535,144
10,253,936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近年は類似団体内平均値を約</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上回って推移している。平成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年度以降は景気低迷による影響から基準財政収入額における市町村民税関係等が大幅に減少したことにより下降に転じたが、平成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年度から上昇傾向にあり、</a:t>
          </a:r>
          <a:r>
            <a:rPr kumimoji="1" lang="ja-JP" altLang="en-US" sz="1100">
              <a:solidFill>
                <a:schemeClr val="dk1"/>
              </a:solidFill>
              <a:effectLst/>
              <a:latin typeface="+mn-ea"/>
              <a:ea typeface="+mn-ea"/>
              <a:cs typeface="+mn-cs"/>
            </a:rPr>
            <a:t>令和元</a:t>
          </a:r>
          <a:r>
            <a:rPr kumimoji="1" lang="ja-JP" altLang="ja-JP" sz="1100">
              <a:solidFill>
                <a:schemeClr val="dk1"/>
              </a:solidFill>
              <a:effectLst/>
              <a:latin typeface="+mn-ea"/>
              <a:ea typeface="+mn-ea"/>
              <a:cs typeface="+mn-cs"/>
            </a:rPr>
            <a:t>年度も、町民税関係や固定資産税が増収となっている。一方で、基準財政需要額の社会福祉費や高齢者保健福祉費なども増加傾向にあるため、財政力指数としては横ばいとなっている。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今後においても雇用創出事業等を行い、税収の確保に努める。</a:t>
          </a:r>
          <a:endParaRPr kumimoji="1" lang="ja-JP" altLang="en-US" sz="11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9" name="直線コネクタ 68"/>
        <xdr:cNvCxnSpPr/>
      </xdr:nvCxnSpPr>
      <xdr:spPr>
        <a:xfrm flipV="1">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103011</xdr:rowOff>
    </xdr:to>
    <xdr:cxnSp macro="">
      <xdr:nvCxnSpPr>
        <xdr:cNvPr id="78" name="直線コネクタ 77"/>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社会保障費などの義務的経費、物件費等の増加により経常収支比率が高く推移して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令和元</a:t>
          </a:r>
          <a:r>
            <a:rPr kumimoji="1" lang="ja-JP" altLang="ja-JP" sz="1100">
              <a:solidFill>
                <a:schemeClr val="dk1"/>
              </a:solidFill>
              <a:effectLst/>
              <a:latin typeface="+mn-ea"/>
              <a:ea typeface="+mn-ea"/>
              <a:cs typeface="+mn-cs"/>
            </a:rPr>
            <a:t>年度においては、類似団体内平均値を</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a:t>
          </a:r>
          <a:r>
            <a:rPr kumimoji="1" lang="ja-JP" altLang="ja-JP" sz="1100">
              <a:solidFill>
                <a:schemeClr val="dk1"/>
              </a:solidFill>
              <a:effectLst/>
              <a:latin typeface="+mn-ea"/>
              <a:ea typeface="+mn-ea"/>
              <a:cs typeface="+mn-cs"/>
            </a:rPr>
            <a:t>回っている。今後においては、超高齢社会を迎えることにより財政の硬直化傾向が</a:t>
          </a:r>
          <a:r>
            <a:rPr kumimoji="1" lang="ja-JP" altLang="en-US" sz="1100">
              <a:solidFill>
                <a:schemeClr val="dk1"/>
              </a:solidFill>
              <a:effectLst/>
              <a:latin typeface="+mn-ea"/>
              <a:ea typeface="+mn-ea"/>
              <a:cs typeface="+mn-cs"/>
            </a:rPr>
            <a:t>さらに進むことが</a:t>
          </a:r>
          <a:r>
            <a:rPr kumimoji="1" lang="ja-JP" altLang="ja-JP" sz="1100">
              <a:solidFill>
                <a:schemeClr val="dk1"/>
              </a:solidFill>
              <a:effectLst/>
              <a:latin typeface="+mn-ea"/>
              <a:ea typeface="+mn-ea"/>
              <a:cs typeface="+mn-cs"/>
            </a:rPr>
            <a:t>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10414</xdr:rowOff>
    </xdr:to>
    <xdr:cxnSp macro="">
      <xdr:nvCxnSpPr>
        <xdr:cNvPr id="130" name="直線コネクタ 129"/>
        <xdr:cNvCxnSpPr/>
      </xdr:nvCxnSpPr>
      <xdr:spPr>
        <a:xfrm>
          <a:off x="4114800" y="1088669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63</xdr:row>
      <xdr:rowOff>128778</xdr:rowOff>
    </xdr:to>
    <xdr:cxnSp macro="">
      <xdr:nvCxnSpPr>
        <xdr:cNvPr id="133" name="直線コネクタ 132"/>
        <xdr:cNvCxnSpPr/>
      </xdr:nvCxnSpPr>
      <xdr:spPr>
        <a:xfrm flipV="1">
          <a:off x="3225800" y="1088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63</xdr:row>
      <xdr:rowOff>128778</xdr:rowOff>
    </xdr:to>
    <xdr:cxnSp macro="">
      <xdr:nvCxnSpPr>
        <xdr:cNvPr id="136" name="直線コネクタ 135"/>
        <xdr:cNvCxnSpPr/>
      </xdr:nvCxnSpPr>
      <xdr:spPr>
        <a:xfrm>
          <a:off x="2336800" y="1071295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63</xdr:row>
      <xdr:rowOff>75692</xdr:rowOff>
    </xdr:to>
    <xdr:cxnSp macro="">
      <xdr:nvCxnSpPr>
        <xdr:cNvPr id="139" name="直線コネクタ 138"/>
        <xdr:cNvCxnSpPr/>
      </xdr:nvCxnSpPr>
      <xdr:spPr>
        <a:xfrm flipV="1">
          <a:off x="1447800" y="1071295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1" name="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52" name="テキスト ボックス 151"/>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54" name="テキスト ボックス 153"/>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5" name="楕円 154"/>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6" name="テキスト ボックス 155"/>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58" name="テキスト ボックス 157"/>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引き続き、下回る結果となった。保育園、小学校における給食を直営で実施しており、清掃関係においては町単独で実施しているため、人件費や物件費のうち賃金等で高い数値として表れている。また、保育園、幼稚園における障がい児加配等にも注力しており、特に民生費の賃金が高い数値で推移している。今後においては、多様化した住民ニーズに的確に対応しながら行政コスト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82435</xdr:rowOff>
    </xdr:from>
    <xdr:to>
      <xdr:col>23</xdr:col>
      <xdr:colOff>133350</xdr:colOff>
      <xdr:row>83</xdr:row>
      <xdr:rowOff>127267</xdr:rowOff>
    </xdr:to>
    <xdr:cxnSp macro="">
      <xdr:nvCxnSpPr>
        <xdr:cNvPr id="197" name="直線コネクタ 196"/>
        <xdr:cNvCxnSpPr/>
      </xdr:nvCxnSpPr>
      <xdr:spPr>
        <a:xfrm>
          <a:off x="4114800" y="14312785"/>
          <a:ext cx="838200" cy="4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82435</xdr:rowOff>
    </xdr:from>
    <xdr:to>
      <xdr:col>19</xdr:col>
      <xdr:colOff>133350</xdr:colOff>
      <xdr:row>83</xdr:row>
      <xdr:rowOff>91404</xdr:rowOff>
    </xdr:to>
    <xdr:cxnSp macro="">
      <xdr:nvCxnSpPr>
        <xdr:cNvPr id="200" name="直線コネクタ 199"/>
        <xdr:cNvCxnSpPr/>
      </xdr:nvCxnSpPr>
      <xdr:spPr>
        <a:xfrm flipV="1">
          <a:off x="3225800" y="14312785"/>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86378</xdr:rowOff>
    </xdr:from>
    <xdr:to>
      <xdr:col>15</xdr:col>
      <xdr:colOff>82550</xdr:colOff>
      <xdr:row>83</xdr:row>
      <xdr:rowOff>91404</xdr:rowOff>
    </xdr:to>
    <xdr:cxnSp macro="">
      <xdr:nvCxnSpPr>
        <xdr:cNvPr id="203" name="直線コネクタ 202"/>
        <xdr:cNvCxnSpPr/>
      </xdr:nvCxnSpPr>
      <xdr:spPr>
        <a:xfrm>
          <a:off x="2336800" y="14316728"/>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59894</xdr:rowOff>
    </xdr:from>
    <xdr:to>
      <xdr:col>11</xdr:col>
      <xdr:colOff>31750</xdr:colOff>
      <xdr:row>83</xdr:row>
      <xdr:rowOff>86378</xdr:rowOff>
    </xdr:to>
    <xdr:cxnSp macro="">
      <xdr:nvCxnSpPr>
        <xdr:cNvPr id="206" name="直線コネクタ 205"/>
        <xdr:cNvCxnSpPr/>
      </xdr:nvCxnSpPr>
      <xdr:spPr>
        <a:xfrm>
          <a:off x="1447800" y="14290244"/>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76467</xdr:rowOff>
    </xdr:from>
    <xdr:to>
      <xdr:col>23</xdr:col>
      <xdr:colOff>184150</xdr:colOff>
      <xdr:row>84</xdr:row>
      <xdr:rowOff>6617</xdr:rowOff>
    </xdr:to>
    <xdr:sp macro="" textlink="">
      <xdr:nvSpPr>
        <xdr:cNvPr id="216" name="楕円 215"/>
        <xdr:cNvSpPr/>
      </xdr:nvSpPr>
      <xdr:spPr>
        <a:xfrm>
          <a:off x="4902200" y="143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92994</xdr:rowOff>
    </xdr:from>
    <xdr:ext cx="762000" cy="259045"/>
    <xdr:sp macro="" textlink="">
      <xdr:nvSpPr>
        <xdr:cNvPr id="217" name="人件費・物件費等の状況該当値テキスト"/>
        <xdr:cNvSpPr txBox="1"/>
      </xdr:nvSpPr>
      <xdr:spPr>
        <a:xfrm>
          <a:off x="5041900" y="1415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31635</xdr:rowOff>
    </xdr:from>
    <xdr:to>
      <xdr:col>19</xdr:col>
      <xdr:colOff>184150</xdr:colOff>
      <xdr:row>83</xdr:row>
      <xdr:rowOff>133235</xdr:rowOff>
    </xdr:to>
    <xdr:sp macro="" textlink="">
      <xdr:nvSpPr>
        <xdr:cNvPr id="218" name="楕円 217"/>
        <xdr:cNvSpPr/>
      </xdr:nvSpPr>
      <xdr:spPr>
        <a:xfrm>
          <a:off x="4064000" y="142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143412</xdr:rowOff>
    </xdr:from>
    <xdr:ext cx="736600" cy="259045"/>
    <xdr:sp macro="" textlink="">
      <xdr:nvSpPr>
        <xdr:cNvPr id="219" name="テキスト ボックス 218"/>
        <xdr:cNvSpPr txBox="1"/>
      </xdr:nvSpPr>
      <xdr:spPr>
        <a:xfrm>
          <a:off x="3733800" y="14030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40604</xdr:rowOff>
    </xdr:from>
    <xdr:to>
      <xdr:col>15</xdr:col>
      <xdr:colOff>133350</xdr:colOff>
      <xdr:row>83</xdr:row>
      <xdr:rowOff>142204</xdr:rowOff>
    </xdr:to>
    <xdr:sp macro="" textlink="">
      <xdr:nvSpPr>
        <xdr:cNvPr id="220" name="楕円 219"/>
        <xdr:cNvSpPr/>
      </xdr:nvSpPr>
      <xdr:spPr>
        <a:xfrm>
          <a:off x="3175000" y="142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152381</xdr:rowOff>
    </xdr:from>
    <xdr:ext cx="762000" cy="259045"/>
    <xdr:sp macro="" textlink="">
      <xdr:nvSpPr>
        <xdr:cNvPr id="221" name="テキスト ボックス 220"/>
        <xdr:cNvSpPr txBox="1"/>
      </xdr:nvSpPr>
      <xdr:spPr>
        <a:xfrm>
          <a:off x="2844800" y="1403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35578</xdr:rowOff>
    </xdr:from>
    <xdr:to>
      <xdr:col>11</xdr:col>
      <xdr:colOff>82550</xdr:colOff>
      <xdr:row>83</xdr:row>
      <xdr:rowOff>137178</xdr:rowOff>
    </xdr:to>
    <xdr:sp macro="" textlink="">
      <xdr:nvSpPr>
        <xdr:cNvPr id="222" name="楕円 221"/>
        <xdr:cNvSpPr/>
      </xdr:nvSpPr>
      <xdr:spPr>
        <a:xfrm>
          <a:off x="2286000" y="142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147355</xdr:rowOff>
    </xdr:from>
    <xdr:ext cx="762000" cy="259045"/>
    <xdr:sp macro="" textlink="">
      <xdr:nvSpPr>
        <xdr:cNvPr id="223" name="テキスト ボックス 222"/>
        <xdr:cNvSpPr txBox="1"/>
      </xdr:nvSpPr>
      <xdr:spPr>
        <a:xfrm>
          <a:off x="1955800" y="1403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9094</xdr:rowOff>
    </xdr:from>
    <xdr:to>
      <xdr:col>7</xdr:col>
      <xdr:colOff>31750</xdr:colOff>
      <xdr:row>83</xdr:row>
      <xdr:rowOff>110694</xdr:rowOff>
    </xdr:to>
    <xdr:sp macro="" textlink="">
      <xdr:nvSpPr>
        <xdr:cNvPr id="224" name="楕円 223"/>
        <xdr:cNvSpPr/>
      </xdr:nvSpPr>
      <xdr:spPr>
        <a:xfrm>
          <a:off x="1397000" y="142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120871</xdr:rowOff>
    </xdr:from>
    <xdr:ext cx="762000" cy="259045"/>
    <xdr:sp macro="" textlink="">
      <xdr:nvSpPr>
        <xdr:cNvPr id="225" name="テキスト ボックス 224"/>
        <xdr:cNvSpPr txBox="1"/>
      </xdr:nvSpPr>
      <xdr:spPr>
        <a:xfrm>
          <a:off x="1066800" y="1400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ポイント上回り、全国町村平均値を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ポイント上回っている。今後も地域の民間企業の平均給与の状況及び町財政の状況等を踏まえ、引き続き給与の適正化に努める。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137886</xdr:rowOff>
    </xdr:to>
    <xdr:cxnSp macro="">
      <xdr:nvCxnSpPr>
        <xdr:cNvPr id="261" name="直線コネクタ 260"/>
        <xdr:cNvCxnSpPr/>
      </xdr:nvCxnSpPr>
      <xdr:spPr>
        <a:xfrm flipV="1">
          <a:off x="16179800" y="151737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137886</xdr:rowOff>
    </xdr:to>
    <xdr:cxnSp macro="">
      <xdr:nvCxnSpPr>
        <xdr:cNvPr id="264" name="直線コネクタ 263"/>
        <xdr:cNvCxnSpPr/>
      </xdr:nvCxnSpPr>
      <xdr:spPr>
        <a:xfrm>
          <a:off x="15290800" y="150703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87</xdr:row>
      <xdr:rowOff>154214</xdr:rowOff>
    </xdr:to>
    <xdr:cxnSp macro="">
      <xdr:nvCxnSpPr>
        <xdr:cNvPr id="267" name="直線コネクタ 266"/>
        <xdr:cNvCxnSpPr/>
      </xdr:nvCxnSpPr>
      <xdr:spPr>
        <a:xfrm>
          <a:off x="14401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89</xdr:row>
      <xdr:rowOff>18143</xdr:rowOff>
    </xdr:to>
    <xdr:cxnSp macro="">
      <xdr:nvCxnSpPr>
        <xdr:cNvPr id="270" name="直線コネクタ 269"/>
        <xdr:cNvCxnSpPr/>
      </xdr:nvCxnSpPr>
      <xdr:spPr>
        <a:xfrm flipV="1">
          <a:off x="13512800" y="150703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2" name="楕円 281"/>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3" name="テキスト ボックス 282"/>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6" name="楕円 285"/>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7" name="テキスト ボックス 286"/>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定員管理については、平成</a:t>
          </a:r>
          <a:r>
            <a:rPr kumimoji="1" lang="en-US" altLang="ja-JP" sz="1100">
              <a:latin typeface="+mn-ea"/>
              <a:ea typeface="+mn-ea"/>
            </a:rPr>
            <a:t>15</a:t>
          </a:r>
          <a:r>
            <a:rPr kumimoji="1" lang="ja-JP" altLang="en-US" sz="1100">
              <a:latin typeface="+mn-ea"/>
              <a:ea typeface="+mn-ea"/>
            </a:rPr>
            <a:t>年度をピークに職員数を削減してきているが、近年は待機児童解消のための保育士の増員や国体開催に向けての職員の増員を行っているため、増加傾向にある。今後についても新規採用の抑制、技能労務職の退職不補充を基本としながら、引き続き適正な定員管理を実施する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78015</xdr:rowOff>
    </xdr:from>
    <xdr:to>
      <xdr:col>81</xdr:col>
      <xdr:colOff>44450</xdr:colOff>
      <xdr:row>61</xdr:row>
      <xdr:rowOff>133169</xdr:rowOff>
    </xdr:to>
    <xdr:cxnSp macro="">
      <xdr:nvCxnSpPr>
        <xdr:cNvPr id="326" name="直線コネクタ 325"/>
        <xdr:cNvCxnSpPr/>
      </xdr:nvCxnSpPr>
      <xdr:spPr>
        <a:xfrm>
          <a:off x="16179800" y="1053646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78015</xdr:rowOff>
    </xdr:to>
    <xdr:cxnSp macro="">
      <xdr:nvCxnSpPr>
        <xdr:cNvPr id="329" name="直線コネクタ 328"/>
        <xdr:cNvCxnSpPr/>
      </xdr:nvCxnSpPr>
      <xdr:spPr>
        <a:xfrm>
          <a:off x="15290800" y="1050888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50437</xdr:rowOff>
    </xdr:to>
    <xdr:cxnSp macro="">
      <xdr:nvCxnSpPr>
        <xdr:cNvPr id="332" name="直線コネクタ 331"/>
        <xdr:cNvCxnSpPr/>
      </xdr:nvCxnSpPr>
      <xdr:spPr>
        <a:xfrm>
          <a:off x="14401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59055</xdr:rowOff>
    </xdr:to>
    <xdr:cxnSp macro="">
      <xdr:nvCxnSpPr>
        <xdr:cNvPr id="335" name="直線コネクタ 334"/>
        <xdr:cNvCxnSpPr/>
      </xdr:nvCxnSpPr>
      <xdr:spPr>
        <a:xfrm flipV="1">
          <a:off x="13512800" y="105037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45" name="楕円 344"/>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6"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27215</xdr:rowOff>
    </xdr:from>
    <xdr:to>
      <xdr:col>77</xdr:col>
      <xdr:colOff>95250</xdr:colOff>
      <xdr:row>61</xdr:row>
      <xdr:rowOff>128815</xdr:rowOff>
    </xdr:to>
    <xdr:sp macro="" textlink="">
      <xdr:nvSpPr>
        <xdr:cNvPr id="347" name="楕円 346"/>
        <xdr:cNvSpPr/>
      </xdr:nvSpPr>
      <xdr:spPr>
        <a:xfrm>
          <a:off x="16129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138992</xdr:rowOff>
    </xdr:from>
    <xdr:ext cx="736600" cy="259045"/>
    <xdr:sp macro="" textlink="">
      <xdr:nvSpPr>
        <xdr:cNvPr id="348" name="テキスト ボックス 347"/>
        <xdr:cNvSpPr txBox="1"/>
      </xdr:nvSpPr>
      <xdr:spPr>
        <a:xfrm>
          <a:off x="15798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171087</xdr:rowOff>
    </xdr:from>
    <xdr:to>
      <xdr:col>73</xdr:col>
      <xdr:colOff>44450</xdr:colOff>
      <xdr:row>61</xdr:row>
      <xdr:rowOff>101237</xdr:rowOff>
    </xdr:to>
    <xdr:sp macro="" textlink="">
      <xdr:nvSpPr>
        <xdr:cNvPr id="349" name="楕円 348"/>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111414</xdr:rowOff>
    </xdr:from>
    <xdr:ext cx="762000" cy="259045"/>
    <xdr:sp macro="" textlink="">
      <xdr:nvSpPr>
        <xdr:cNvPr id="350" name="テキスト ボックス 349"/>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51" name="楕円 350"/>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52" name="テキスト ボックス 351"/>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53" name="楕円 352"/>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54" name="テキスト ボックス 353"/>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令和元</a:t>
          </a:r>
          <a:r>
            <a:rPr kumimoji="1" lang="ja-JP" altLang="ja-JP" sz="1100">
              <a:solidFill>
                <a:schemeClr val="dk1"/>
              </a:solidFill>
              <a:effectLst/>
              <a:latin typeface="+mn-ea"/>
              <a:ea typeface="+mn-ea"/>
              <a:cs typeface="+mn-cs"/>
            </a:rPr>
            <a:t>年度においては、類似団体内平均値を</a:t>
          </a:r>
          <a:r>
            <a:rPr kumimoji="1" lang="en-US" altLang="ja-JP" sz="1100">
              <a:solidFill>
                <a:schemeClr val="dk1"/>
              </a:solidFill>
              <a:effectLst/>
              <a:latin typeface="+mn-ea"/>
              <a:ea typeface="+mn-ea"/>
              <a:cs typeface="+mn-cs"/>
            </a:rPr>
            <a:t>4.7</a:t>
          </a:r>
          <a:r>
            <a:rPr kumimoji="1" lang="ja-JP" altLang="ja-JP" sz="1100">
              <a:solidFill>
                <a:schemeClr val="dk1"/>
              </a:solidFill>
              <a:effectLst/>
              <a:latin typeface="+mn-ea"/>
              <a:ea typeface="+mn-ea"/>
              <a:cs typeface="+mn-cs"/>
            </a:rPr>
            <a:t>ポイント下回っている。主な要因として、従来より起債抑制を行ってきたことや基準財政需要額に算入される地方債を中心として借入を行ってきたことがあげられる。</a:t>
          </a:r>
          <a:r>
            <a:rPr kumimoji="1" lang="ja-JP" altLang="en-US" sz="1100">
              <a:solidFill>
                <a:schemeClr val="dk1"/>
              </a:solidFill>
              <a:effectLst/>
              <a:latin typeface="+mn-ea"/>
              <a:ea typeface="+mn-ea"/>
              <a:cs typeface="+mn-cs"/>
            </a:rPr>
            <a:t>今後、清掃センター整備事業などの高額な地方債の償還が見込まれるが、</a:t>
          </a:r>
          <a:r>
            <a:rPr kumimoji="1" lang="ja-JP" altLang="ja-JP" sz="1100">
              <a:solidFill>
                <a:schemeClr val="dk1"/>
              </a:solidFill>
              <a:effectLst/>
              <a:latin typeface="+mn-ea"/>
              <a:ea typeface="+mn-ea"/>
              <a:cs typeface="+mn-cs"/>
            </a:rPr>
            <a:t>将来の公債費の推移を予測しながら、最少の経費で最大の効果をあげることができるよう事業を遂行する。</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49349</xdr:rowOff>
    </xdr:from>
    <xdr:to>
      <xdr:col>81</xdr:col>
      <xdr:colOff>44450</xdr:colOff>
      <xdr:row>38</xdr:row>
      <xdr:rowOff>83820</xdr:rowOff>
    </xdr:to>
    <xdr:cxnSp macro="">
      <xdr:nvCxnSpPr>
        <xdr:cNvPr id="389" name="直線コネクタ 388"/>
        <xdr:cNvCxnSpPr/>
      </xdr:nvCxnSpPr>
      <xdr:spPr>
        <a:xfrm>
          <a:off x="16179800" y="656444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28666</xdr:rowOff>
    </xdr:from>
    <xdr:to>
      <xdr:col>77</xdr:col>
      <xdr:colOff>44450</xdr:colOff>
      <xdr:row>38</xdr:row>
      <xdr:rowOff>49349</xdr:rowOff>
    </xdr:to>
    <xdr:cxnSp macro="">
      <xdr:nvCxnSpPr>
        <xdr:cNvPr id="392" name="直線コネクタ 391"/>
        <xdr:cNvCxnSpPr/>
      </xdr:nvCxnSpPr>
      <xdr:spPr>
        <a:xfrm>
          <a:off x="15290800" y="65437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28666</xdr:rowOff>
    </xdr:to>
    <xdr:cxnSp macro="">
      <xdr:nvCxnSpPr>
        <xdr:cNvPr id="395" name="直線コネクタ 394"/>
        <xdr:cNvCxnSpPr/>
      </xdr:nvCxnSpPr>
      <xdr:spPr>
        <a:xfrm>
          <a:off x="14401800" y="653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104503</xdr:rowOff>
    </xdr:to>
    <xdr:cxnSp macro="">
      <xdr:nvCxnSpPr>
        <xdr:cNvPr id="398" name="直線コネクタ 397"/>
        <xdr:cNvCxnSpPr/>
      </xdr:nvCxnSpPr>
      <xdr:spPr>
        <a:xfrm flipV="1">
          <a:off x="13512800" y="653687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8" name="楕円 407"/>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9"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169999</xdr:rowOff>
    </xdr:from>
    <xdr:to>
      <xdr:col>77</xdr:col>
      <xdr:colOff>95250</xdr:colOff>
      <xdr:row>38</xdr:row>
      <xdr:rowOff>100149</xdr:rowOff>
    </xdr:to>
    <xdr:sp macro="" textlink="">
      <xdr:nvSpPr>
        <xdr:cNvPr id="410" name="楕円 409"/>
        <xdr:cNvSpPr/>
      </xdr:nvSpPr>
      <xdr:spPr>
        <a:xfrm>
          <a:off x="16129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110326</xdr:rowOff>
    </xdr:from>
    <xdr:ext cx="736600" cy="259045"/>
    <xdr:sp macro="" textlink="">
      <xdr:nvSpPr>
        <xdr:cNvPr id="411" name="テキスト ボックス 41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149316</xdr:rowOff>
    </xdr:from>
    <xdr:to>
      <xdr:col>73</xdr:col>
      <xdr:colOff>44450</xdr:colOff>
      <xdr:row>38</xdr:row>
      <xdr:rowOff>79466</xdr:rowOff>
    </xdr:to>
    <xdr:sp macro="" textlink="">
      <xdr:nvSpPr>
        <xdr:cNvPr id="412" name="楕円 411"/>
        <xdr:cNvSpPr/>
      </xdr:nvSpPr>
      <xdr:spPr>
        <a:xfrm>
          <a:off x="15240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89643</xdr:rowOff>
    </xdr:from>
    <xdr:ext cx="762000" cy="259045"/>
    <xdr:sp macro="" textlink="">
      <xdr:nvSpPr>
        <xdr:cNvPr id="413" name="テキスト ボックス 412"/>
        <xdr:cNvSpPr txBox="1"/>
      </xdr:nvSpPr>
      <xdr:spPr>
        <a:xfrm>
          <a:off x="14909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4" name="楕円 413"/>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5" name="テキスト ボックス 414"/>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53703</xdr:rowOff>
    </xdr:from>
    <xdr:to>
      <xdr:col>64</xdr:col>
      <xdr:colOff>152400</xdr:colOff>
      <xdr:row>38</xdr:row>
      <xdr:rowOff>155303</xdr:rowOff>
    </xdr:to>
    <xdr:sp macro="" textlink="">
      <xdr:nvSpPr>
        <xdr:cNvPr id="416" name="楕円 415"/>
        <xdr:cNvSpPr/>
      </xdr:nvSpPr>
      <xdr:spPr>
        <a:xfrm>
          <a:off x="13462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165480</xdr:rowOff>
    </xdr:from>
    <xdr:ext cx="762000" cy="259045"/>
    <xdr:sp macro="" textlink="">
      <xdr:nvSpPr>
        <xdr:cNvPr id="417" name="テキスト ボックス 416"/>
        <xdr:cNvSpPr txBox="1"/>
      </xdr:nvSpPr>
      <xdr:spPr>
        <a:xfrm>
          <a:off x="13131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a:t>
          </a:r>
          <a:r>
            <a:rPr kumimoji="1" lang="ja-JP" altLang="en-US" sz="1100">
              <a:solidFill>
                <a:schemeClr val="dk1"/>
              </a:solidFill>
              <a:effectLst/>
              <a:latin typeface="+mn-lt"/>
              <a:ea typeface="+mn-ea"/>
              <a:cs typeface="+mn-cs"/>
            </a:rPr>
            <a:t>斎場施設長寿命化事業</a:t>
          </a:r>
          <a:r>
            <a:rPr kumimoji="1" lang="ja-JP" altLang="ja-JP" sz="1100">
              <a:solidFill>
                <a:schemeClr val="dk1"/>
              </a:solidFill>
              <a:effectLst/>
              <a:latin typeface="+mn-lt"/>
              <a:ea typeface="+mn-ea"/>
              <a:cs typeface="+mn-cs"/>
            </a:rPr>
            <a:t>等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41,697
40,628
107.01
13,285,588
12,523,765
469,311
8,535,144
10,253,936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年度においても、類似団体内平均値と比較すると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今後においても事業見直し等を推進し、人件費水準の適正化に努める。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88900</xdr:rowOff>
    </xdr:to>
    <xdr:cxnSp macro="">
      <xdr:nvCxnSpPr>
        <xdr:cNvPr id="66" name="直線コネクタ 65"/>
        <xdr:cNvCxnSpPr/>
      </xdr:nvCxnSpPr>
      <xdr:spPr>
        <a:xfrm>
          <a:off x="3987800" y="658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111760</xdr:rowOff>
    </xdr:to>
    <xdr:cxnSp macro="">
      <xdr:nvCxnSpPr>
        <xdr:cNvPr id="69" name="直線コネクタ 68"/>
        <xdr:cNvCxnSpPr/>
      </xdr:nvCxnSpPr>
      <xdr:spPr>
        <a:xfrm flipV="1">
          <a:off x="3098800" y="658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111760</xdr:rowOff>
    </xdr:to>
    <xdr:cxnSp macro="">
      <xdr:nvCxnSpPr>
        <xdr:cNvPr id="72" name="直線コネクタ 71"/>
        <xdr:cNvCxnSpPr/>
      </xdr:nvCxnSpPr>
      <xdr:spPr>
        <a:xfrm>
          <a:off x="2209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134620</xdr:rowOff>
    </xdr:to>
    <xdr:cxnSp macro="">
      <xdr:nvCxnSpPr>
        <xdr:cNvPr id="75" name="直線コネクタ 74"/>
        <xdr:cNvCxnSpPr/>
      </xdr:nvCxnSpPr>
      <xdr:spPr>
        <a:xfrm flipV="1">
          <a:off x="1320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年度においては、類似団体内平均値に比べ</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127000</xdr:rowOff>
    </xdr:to>
    <xdr:cxnSp macro="">
      <xdr:nvCxnSpPr>
        <xdr:cNvPr id="127" name="直線コネクタ 126"/>
        <xdr:cNvCxnSpPr/>
      </xdr:nvCxnSpPr>
      <xdr:spPr>
        <a:xfrm>
          <a:off x="15671800" y="3159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111760</xdr:rowOff>
    </xdr:to>
    <xdr:cxnSp macro="">
      <xdr:nvCxnSpPr>
        <xdr:cNvPr id="130" name="直線コネクタ 129"/>
        <xdr:cNvCxnSpPr/>
      </xdr:nvCxnSpPr>
      <xdr:spPr>
        <a:xfrm flipV="1">
          <a:off x="14782800" y="3159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111760</xdr:rowOff>
    </xdr:to>
    <xdr:cxnSp macro="">
      <xdr:nvCxnSpPr>
        <xdr:cNvPr id="133" name="直線コネクタ 132"/>
        <xdr:cNvCxnSpPr/>
      </xdr:nvCxnSpPr>
      <xdr:spPr>
        <a:xfrm>
          <a:off x="13893800" y="3045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81280</xdr:rowOff>
    </xdr:to>
    <xdr:cxnSp macro="">
      <xdr:nvCxnSpPr>
        <xdr:cNvPr id="136" name="直線コネクタ 135"/>
        <xdr:cNvCxnSpPr/>
      </xdr:nvCxnSpPr>
      <xdr:spPr>
        <a:xfrm flipV="1">
          <a:off x="13004800" y="3045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8" name="楕円 147"/>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9" name="テキスト ボックス 148"/>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50" name="楕円 149"/>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147337</xdr:rowOff>
    </xdr:from>
    <xdr:ext cx="762000" cy="259045"/>
    <xdr:sp macro="" textlink="">
      <xdr:nvSpPr>
        <xdr:cNvPr id="151" name="テキスト ボックス 150"/>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2" name="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令和元</a:t>
          </a:r>
          <a:r>
            <a:rPr kumimoji="1" lang="ja-JP" altLang="ja-JP" sz="1100">
              <a:solidFill>
                <a:schemeClr val="dk1"/>
              </a:solidFill>
              <a:effectLst/>
              <a:latin typeface="+mn-ea"/>
              <a:ea typeface="+mn-ea"/>
              <a:cs typeface="+mn-cs"/>
            </a:rPr>
            <a:t>年度においては、類似団体内平均値を</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ポイント下回っている。しかし、今後、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90" name="直線コネクタ 189"/>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69850</xdr:rowOff>
    </xdr:to>
    <xdr:cxnSp macro="">
      <xdr:nvCxnSpPr>
        <xdr:cNvPr id="193" name="直線コネクタ 192"/>
        <xdr:cNvCxnSpPr/>
      </xdr:nvCxnSpPr>
      <xdr:spPr>
        <a:xfrm flipV="1">
          <a:off x="3098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69850</xdr:rowOff>
    </xdr:to>
    <xdr:cxnSp macro="">
      <xdr:nvCxnSpPr>
        <xdr:cNvPr id="196" name="直線コネクタ 195"/>
        <xdr:cNvCxnSpPr/>
      </xdr:nvCxnSpPr>
      <xdr:spPr>
        <a:xfrm>
          <a:off x="2209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9" name="直線コネクタ 198"/>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7" name="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年度においては、類似団体内平均値に比べ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回っている。特別会計への繰出金の割合が大きく占めているため、負担区分に基づいた適正な繰出金の支出に努めるが、今後は高齢社会による介護保険特別会計への繰出金の増大が懸念される。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1270</xdr:rowOff>
    </xdr:to>
    <xdr:cxnSp macro="">
      <xdr:nvCxnSpPr>
        <xdr:cNvPr id="251" name="直線コネクタ 250"/>
        <xdr:cNvCxnSpPr/>
      </xdr:nvCxnSpPr>
      <xdr:spPr>
        <a:xfrm>
          <a:off x="15671800" y="972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119380</xdr:rowOff>
    </xdr:to>
    <xdr:cxnSp macro="">
      <xdr:nvCxnSpPr>
        <xdr:cNvPr id="254" name="直線コネクタ 253"/>
        <xdr:cNvCxnSpPr/>
      </xdr:nvCxnSpPr>
      <xdr:spPr>
        <a:xfrm>
          <a:off x="14782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88900</xdr:rowOff>
    </xdr:to>
    <xdr:cxnSp macro="">
      <xdr:nvCxnSpPr>
        <xdr:cNvPr id="257" name="直線コネクタ 256"/>
        <xdr:cNvCxnSpPr/>
      </xdr:nvCxnSpPr>
      <xdr:spPr>
        <a:xfrm>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58</xdr:row>
      <xdr:rowOff>88900</xdr:rowOff>
    </xdr:to>
    <xdr:cxnSp macro="">
      <xdr:nvCxnSpPr>
        <xdr:cNvPr id="260" name="直線コネクタ 259"/>
        <xdr:cNvCxnSpPr/>
      </xdr:nvCxnSpPr>
      <xdr:spPr>
        <a:xfrm flipV="1">
          <a:off x="13004800" y="96824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2" name="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っている。下水道事業については今後も未普及区域解消のため、整備を継続して行っていくことが計画されており、補助費等が上昇していくことが予測されている。今後もより一層、公益性や事業効果の観点から補助金等の見直しを行う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17272</xdr:rowOff>
    </xdr:to>
    <xdr:cxnSp macro="">
      <xdr:nvCxnSpPr>
        <xdr:cNvPr id="309" name="直線コネクタ 308"/>
        <xdr:cNvCxnSpPr/>
      </xdr:nvCxnSpPr>
      <xdr:spPr>
        <a:xfrm>
          <a:off x="15671800" y="618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12" name="直線コネクタ 311"/>
        <xdr:cNvCxnSpPr/>
      </xdr:nvCxnSpPr>
      <xdr:spPr>
        <a:xfrm flipV="1">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30988</xdr:rowOff>
    </xdr:to>
    <xdr:cxnSp macro="">
      <xdr:nvCxnSpPr>
        <xdr:cNvPr id="315" name="直線コネクタ 314"/>
        <xdr:cNvCxnSpPr/>
      </xdr:nvCxnSpPr>
      <xdr:spPr>
        <a:xfrm>
          <a:off x="13893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36</xdr:row>
      <xdr:rowOff>26416</xdr:rowOff>
    </xdr:to>
    <xdr:cxnSp macro="">
      <xdr:nvCxnSpPr>
        <xdr:cNvPr id="318" name="直線コネクタ 317"/>
        <xdr:cNvCxnSpPr/>
      </xdr:nvCxnSpPr>
      <xdr:spPr>
        <a:xfrm>
          <a:off x="13004800" y="602030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6" name="楕円 335"/>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7" name="テキスト ボックス 336"/>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令和元</a:t>
          </a:r>
          <a:r>
            <a:rPr kumimoji="1" lang="ja-JP" altLang="ja-JP" sz="1100">
              <a:solidFill>
                <a:schemeClr val="dk1"/>
              </a:solidFill>
              <a:effectLst/>
              <a:latin typeface="+mn-ea"/>
              <a:ea typeface="+mn-ea"/>
              <a:cs typeface="+mn-cs"/>
            </a:rPr>
            <a:t>年度においては、類似団体内平均値を</a:t>
          </a:r>
          <a:r>
            <a:rPr kumimoji="1" lang="en-US" altLang="ja-JP" sz="1100">
              <a:solidFill>
                <a:schemeClr val="dk1"/>
              </a:solidFill>
              <a:effectLst/>
              <a:latin typeface="+mn-ea"/>
              <a:ea typeface="+mn-ea"/>
              <a:cs typeface="+mn-cs"/>
            </a:rPr>
            <a:t>5.6</a:t>
          </a:r>
          <a:r>
            <a:rPr kumimoji="1" lang="ja-JP" altLang="ja-JP" sz="1100">
              <a:solidFill>
                <a:schemeClr val="dk1"/>
              </a:solidFill>
              <a:effectLst/>
              <a:latin typeface="+mn-ea"/>
              <a:ea typeface="+mn-ea"/>
              <a:cs typeface="+mn-cs"/>
            </a:rPr>
            <a:t>ポイントと大きく下回っており、今後も起債の抑制に努める。</a:t>
          </a:r>
          <a:r>
            <a:rPr kumimoji="1" lang="ja-JP" altLang="en-US" sz="1100">
              <a:solidFill>
                <a:schemeClr val="dk1"/>
              </a:solidFill>
              <a:effectLst/>
              <a:latin typeface="+mn-ea"/>
              <a:ea typeface="+mn-ea"/>
              <a:cs typeface="+mn-cs"/>
            </a:rPr>
            <a:t>今後、清掃センター整備事業などの高額な地方債の償還が見込まれるが、</a:t>
          </a:r>
          <a:r>
            <a:rPr kumimoji="1" lang="ja-JP" altLang="ja-JP" sz="1100">
              <a:solidFill>
                <a:schemeClr val="dk1"/>
              </a:solidFill>
              <a:effectLst/>
              <a:latin typeface="+mn-ea"/>
              <a:ea typeface="+mn-ea"/>
              <a:cs typeface="+mn-cs"/>
            </a:rPr>
            <a:t>将来の公債費の推移を予測しながら、最少の経費で最大の効果をあげることができるよう事業を遂行する。</a:t>
          </a:r>
          <a:endParaRPr lang="ja-JP" altLang="ja-JP" sz="14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65278</xdr:rowOff>
    </xdr:to>
    <xdr:cxnSp macro="">
      <xdr:nvCxnSpPr>
        <xdr:cNvPr id="367" name="直線コネクタ 366"/>
        <xdr:cNvCxnSpPr/>
      </xdr:nvCxnSpPr>
      <xdr:spPr>
        <a:xfrm>
          <a:off x="3987800" y="12919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60706</xdr:rowOff>
    </xdr:to>
    <xdr:cxnSp macro="">
      <xdr:nvCxnSpPr>
        <xdr:cNvPr id="370" name="直線コネクタ 369"/>
        <xdr:cNvCxnSpPr/>
      </xdr:nvCxnSpPr>
      <xdr:spPr>
        <a:xfrm>
          <a:off x="3098800" y="12901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xdr:rowOff>
    </xdr:from>
    <xdr:to>
      <xdr:col>15</xdr:col>
      <xdr:colOff>98425</xdr:colOff>
      <xdr:row>75</xdr:row>
      <xdr:rowOff>42418</xdr:rowOff>
    </xdr:to>
    <xdr:cxnSp macro="">
      <xdr:nvCxnSpPr>
        <xdr:cNvPr id="373" name="直線コネクタ 372"/>
        <xdr:cNvCxnSpPr/>
      </xdr:nvCxnSpPr>
      <xdr:spPr>
        <a:xfrm>
          <a:off x="2209800" y="12864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168148</xdr:rowOff>
    </xdr:from>
    <xdr:to>
      <xdr:col>11</xdr:col>
      <xdr:colOff>9525</xdr:colOff>
      <xdr:row>75</xdr:row>
      <xdr:rowOff>5842</xdr:rowOff>
    </xdr:to>
    <xdr:cxnSp macro="">
      <xdr:nvCxnSpPr>
        <xdr:cNvPr id="376" name="直線コネクタ 375"/>
        <xdr:cNvCxnSpPr/>
      </xdr:nvCxnSpPr>
      <xdr:spPr>
        <a:xfrm>
          <a:off x="1320800" y="12855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6" name="楕円 385"/>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31005</xdr:rowOff>
    </xdr:from>
    <xdr:ext cx="762000" cy="259045"/>
    <xdr:sp macro="" textlink="">
      <xdr:nvSpPr>
        <xdr:cNvPr id="387"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88" name="楕円 387"/>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89" name="テキスト ボックス 388"/>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163068</xdr:rowOff>
    </xdr:from>
    <xdr:to>
      <xdr:col>15</xdr:col>
      <xdr:colOff>149225</xdr:colOff>
      <xdr:row>75</xdr:row>
      <xdr:rowOff>93218</xdr:rowOff>
    </xdr:to>
    <xdr:sp macro="" textlink="">
      <xdr:nvSpPr>
        <xdr:cNvPr id="390" name="楕円 389"/>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103395</xdr:rowOff>
    </xdr:from>
    <xdr:ext cx="762000" cy="259045"/>
    <xdr:sp macro="" textlink="">
      <xdr:nvSpPr>
        <xdr:cNvPr id="391" name="テキスト ボックス 390"/>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126492</xdr:rowOff>
    </xdr:from>
    <xdr:to>
      <xdr:col>11</xdr:col>
      <xdr:colOff>60325</xdr:colOff>
      <xdr:row>75</xdr:row>
      <xdr:rowOff>56642</xdr:rowOff>
    </xdr:to>
    <xdr:sp macro="" textlink="">
      <xdr:nvSpPr>
        <xdr:cNvPr id="392" name="楕円 391"/>
        <xdr:cNvSpPr/>
      </xdr:nvSpPr>
      <xdr:spPr>
        <a:xfrm>
          <a:off x="2159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66819</xdr:rowOff>
    </xdr:from>
    <xdr:ext cx="762000" cy="259045"/>
    <xdr:sp macro="" textlink="">
      <xdr:nvSpPr>
        <xdr:cNvPr id="393" name="テキスト ボックス 392"/>
        <xdr:cNvSpPr txBox="1"/>
      </xdr:nvSpPr>
      <xdr:spPr>
        <a:xfrm>
          <a:off x="1828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117348</xdr:rowOff>
    </xdr:from>
    <xdr:to>
      <xdr:col>6</xdr:col>
      <xdr:colOff>171450</xdr:colOff>
      <xdr:row>75</xdr:row>
      <xdr:rowOff>47498</xdr:rowOff>
    </xdr:to>
    <xdr:sp macro="" textlink="">
      <xdr:nvSpPr>
        <xdr:cNvPr id="394" name="楕円 393"/>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57675</xdr:rowOff>
    </xdr:from>
    <xdr:ext cx="762000" cy="259045"/>
    <xdr:sp macro="" textlink="">
      <xdr:nvSpPr>
        <xdr:cNvPr id="395" name="テキスト ボックス 394"/>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年度においては、類似団体内平均値に比べ</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上回っている。今後においては、高齢社会による社会保障費の増大から更なる財政の硬直化が見込まれる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24130</xdr:rowOff>
    </xdr:to>
    <xdr:cxnSp macro="">
      <xdr:nvCxnSpPr>
        <xdr:cNvPr id="426" name="直線コネクタ 425"/>
        <xdr:cNvCxnSpPr/>
      </xdr:nvCxnSpPr>
      <xdr:spPr>
        <a:xfrm>
          <a:off x="15671800" y="134818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168148</xdr:rowOff>
    </xdr:to>
    <xdr:cxnSp macro="">
      <xdr:nvCxnSpPr>
        <xdr:cNvPr id="429" name="直線コネクタ 428"/>
        <xdr:cNvCxnSpPr/>
      </xdr:nvCxnSpPr>
      <xdr:spPr>
        <a:xfrm flipV="1">
          <a:off x="14782800" y="134818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168148</xdr:rowOff>
    </xdr:to>
    <xdr:cxnSp macro="">
      <xdr:nvCxnSpPr>
        <xdr:cNvPr id="432" name="直線コネクタ 431"/>
        <xdr:cNvCxnSpPr/>
      </xdr:nvCxnSpPr>
      <xdr:spPr>
        <a:xfrm>
          <a:off x="13893800" y="133720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163576</xdr:rowOff>
    </xdr:to>
    <xdr:cxnSp macro="">
      <xdr:nvCxnSpPr>
        <xdr:cNvPr id="435" name="直線コネクタ 434"/>
        <xdr:cNvCxnSpPr/>
      </xdr:nvCxnSpPr>
      <xdr:spPr>
        <a:xfrm flipV="1">
          <a:off x="13004800" y="133720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5" name="楕円 444"/>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6"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7" name="楕円 446"/>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8" name="テキスト ボックス 447"/>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49" name="楕円 448"/>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0" name="テキスト ボックス 449"/>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1" name="楕円 450"/>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2" name="テキスト ボックス 451"/>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3" name="楕円 452"/>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4" name="テキスト ボックス 453"/>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57435</xdr:rowOff>
    </xdr:from>
    <xdr:to>
      <xdr:col>29</xdr:col>
      <xdr:colOff>127000</xdr:colOff>
      <xdr:row>17</xdr:row>
      <xdr:rowOff>126097</xdr:rowOff>
    </xdr:to>
    <xdr:cxnSp macro="">
      <xdr:nvCxnSpPr>
        <xdr:cNvPr id="52" name="直線コネクタ 51"/>
        <xdr:cNvCxnSpPr/>
      </xdr:nvCxnSpPr>
      <xdr:spPr bwMode="auto">
        <a:xfrm flipV="1">
          <a:off x="5003800" y="3019710"/>
          <a:ext cx="647700" cy="6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126097</xdr:rowOff>
    </xdr:from>
    <xdr:to>
      <xdr:col>26</xdr:col>
      <xdr:colOff>50800</xdr:colOff>
      <xdr:row>17</xdr:row>
      <xdr:rowOff>129966</xdr:rowOff>
    </xdr:to>
    <xdr:cxnSp macro="">
      <xdr:nvCxnSpPr>
        <xdr:cNvPr id="55" name="直線コネクタ 54"/>
        <xdr:cNvCxnSpPr/>
      </xdr:nvCxnSpPr>
      <xdr:spPr bwMode="auto">
        <a:xfrm flipV="1">
          <a:off x="4305300" y="3088372"/>
          <a:ext cx="698500" cy="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129966</xdr:rowOff>
    </xdr:from>
    <xdr:to>
      <xdr:col>22</xdr:col>
      <xdr:colOff>114300</xdr:colOff>
      <xdr:row>17</xdr:row>
      <xdr:rowOff>136335</xdr:rowOff>
    </xdr:to>
    <xdr:cxnSp macro="">
      <xdr:nvCxnSpPr>
        <xdr:cNvPr id="58" name="直線コネクタ 57"/>
        <xdr:cNvCxnSpPr/>
      </xdr:nvCxnSpPr>
      <xdr:spPr bwMode="auto">
        <a:xfrm flipV="1">
          <a:off x="3606800" y="3092241"/>
          <a:ext cx="698500" cy="6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136335</xdr:rowOff>
    </xdr:from>
    <xdr:to>
      <xdr:col>18</xdr:col>
      <xdr:colOff>177800</xdr:colOff>
      <xdr:row>17</xdr:row>
      <xdr:rowOff>142588</xdr:rowOff>
    </xdr:to>
    <xdr:cxnSp macro="">
      <xdr:nvCxnSpPr>
        <xdr:cNvPr id="61" name="直線コネクタ 60"/>
        <xdr:cNvCxnSpPr/>
      </xdr:nvCxnSpPr>
      <xdr:spPr bwMode="auto">
        <a:xfrm flipV="1">
          <a:off x="2908300" y="3098610"/>
          <a:ext cx="698500" cy="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6635</xdr:rowOff>
    </xdr:from>
    <xdr:to>
      <xdr:col>29</xdr:col>
      <xdr:colOff>177800</xdr:colOff>
      <xdr:row>17</xdr:row>
      <xdr:rowOff>108235</xdr:rowOff>
    </xdr:to>
    <xdr:sp macro="" textlink="">
      <xdr:nvSpPr>
        <xdr:cNvPr id="71" name="楕円 70"/>
        <xdr:cNvSpPr/>
      </xdr:nvSpPr>
      <xdr:spPr bwMode="auto">
        <a:xfrm>
          <a:off x="5600700" y="296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150162</xdr:rowOff>
    </xdr:from>
    <xdr:ext cx="762000" cy="259045"/>
    <xdr:sp macro="" textlink="">
      <xdr:nvSpPr>
        <xdr:cNvPr id="72" name="人口1人当たり決算額の推移該当値テキスト130"/>
        <xdr:cNvSpPr txBox="1"/>
      </xdr:nvSpPr>
      <xdr:spPr>
        <a:xfrm>
          <a:off x="5740400" y="29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75297</xdr:rowOff>
    </xdr:from>
    <xdr:to>
      <xdr:col>26</xdr:col>
      <xdr:colOff>101600</xdr:colOff>
      <xdr:row>18</xdr:row>
      <xdr:rowOff>5447</xdr:rowOff>
    </xdr:to>
    <xdr:sp macro="" textlink="">
      <xdr:nvSpPr>
        <xdr:cNvPr id="73" name="楕円 72"/>
        <xdr:cNvSpPr/>
      </xdr:nvSpPr>
      <xdr:spPr bwMode="auto">
        <a:xfrm>
          <a:off x="4953000" y="303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161674</xdr:rowOff>
    </xdr:from>
    <xdr:ext cx="736600" cy="259045"/>
    <xdr:sp macro="" textlink="">
      <xdr:nvSpPr>
        <xdr:cNvPr id="74" name="テキスト ボックス 73"/>
        <xdr:cNvSpPr txBox="1"/>
      </xdr:nvSpPr>
      <xdr:spPr>
        <a:xfrm>
          <a:off x="4622800" y="3123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79166</xdr:rowOff>
    </xdr:from>
    <xdr:to>
      <xdr:col>22</xdr:col>
      <xdr:colOff>165100</xdr:colOff>
      <xdr:row>18</xdr:row>
      <xdr:rowOff>9316</xdr:rowOff>
    </xdr:to>
    <xdr:sp macro="" textlink="">
      <xdr:nvSpPr>
        <xdr:cNvPr id="75" name="楕円 74"/>
        <xdr:cNvSpPr/>
      </xdr:nvSpPr>
      <xdr:spPr bwMode="auto">
        <a:xfrm>
          <a:off x="4254500" y="304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165543</xdr:rowOff>
    </xdr:from>
    <xdr:ext cx="762000" cy="259045"/>
    <xdr:sp macro="" textlink="">
      <xdr:nvSpPr>
        <xdr:cNvPr id="76" name="テキスト ボックス 75"/>
        <xdr:cNvSpPr txBox="1"/>
      </xdr:nvSpPr>
      <xdr:spPr>
        <a:xfrm>
          <a:off x="3924300" y="312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85535</xdr:rowOff>
    </xdr:from>
    <xdr:to>
      <xdr:col>19</xdr:col>
      <xdr:colOff>38100</xdr:colOff>
      <xdr:row>18</xdr:row>
      <xdr:rowOff>15685</xdr:rowOff>
    </xdr:to>
    <xdr:sp macro="" textlink="">
      <xdr:nvSpPr>
        <xdr:cNvPr id="77" name="楕円 76"/>
        <xdr:cNvSpPr/>
      </xdr:nvSpPr>
      <xdr:spPr bwMode="auto">
        <a:xfrm>
          <a:off x="3556000" y="30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462</xdr:rowOff>
    </xdr:from>
    <xdr:ext cx="762000" cy="259045"/>
    <xdr:sp macro="" textlink="">
      <xdr:nvSpPr>
        <xdr:cNvPr id="78" name="テキスト ボックス 77"/>
        <xdr:cNvSpPr txBox="1"/>
      </xdr:nvSpPr>
      <xdr:spPr>
        <a:xfrm>
          <a:off x="3225800" y="313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91788</xdr:rowOff>
    </xdr:from>
    <xdr:to>
      <xdr:col>15</xdr:col>
      <xdr:colOff>101600</xdr:colOff>
      <xdr:row>18</xdr:row>
      <xdr:rowOff>21938</xdr:rowOff>
    </xdr:to>
    <xdr:sp macro="" textlink="">
      <xdr:nvSpPr>
        <xdr:cNvPr id="79" name="楕円 78"/>
        <xdr:cNvSpPr/>
      </xdr:nvSpPr>
      <xdr:spPr bwMode="auto">
        <a:xfrm>
          <a:off x="2857500" y="305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6715</xdr:rowOff>
    </xdr:from>
    <xdr:ext cx="762000" cy="259045"/>
    <xdr:sp macro="" textlink="">
      <xdr:nvSpPr>
        <xdr:cNvPr id="80" name="テキスト ボックス 79"/>
        <xdr:cNvSpPr txBox="1"/>
      </xdr:nvSpPr>
      <xdr:spPr>
        <a:xfrm>
          <a:off x="2527300" y="31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261508</xdr:rowOff>
    </xdr:from>
    <xdr:to>
      <xdr:col>29</xdr:col>
      <xdr:colOff>127000</xdr:colOff>
      <xdr:row>37</xdr:row>
      <xdr:rowOff>269829</xdr:rowOff>
    </xdr:to>
    <xdr:cxnSp macro="">
      <xdr:nvCxnSpPr>
        <xdr:cNvPr id="112" name="直線コネクタ 111"/>
        <xdr:cNvCxnSpPr/>
      </xdr:nvCxnSpPr>
      <xdr:spPr bwMode="auto">
        <a:xfrm flipV="1">
          <a:off x="5003800" y="7386208"/>
          <a:ext cx="6477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269829</xdr:rowOff>
    </xdr:from>
    <xdr:to>
      <xdr:col>26</xdr:col>
      <xdr:colOff>50800</xdr:colOff>
      <xdr:row>37</xdr:row>
      <xdr:rowOff>295752</xdr:rowOff>
    </xdr:to>
    <xdr:cxnSp macro="">
      <xdr:nvCxnSpPr>
        <xdr:cNvPr id="115" name="直線コネクタ 114"/>
        <xdr:cNvCxnSpPr/>
      </xdr:nvCxnSpPr>
      <xdr:spPr bwMode="auto">
        <a:xfrm flipV="1">
          <a:off x="4305300" y="7394529"/>
          <a:ext cx="698500" cy="2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295752</xdr:rowOff>
    </xdr:from>
    <xdr:to>
      <xdr:col>22</xdr:col>
      <xdr:colOff>114300</xdr:colOff>
      <xdr:row>37</xdr:row>
      <xdr:rowOff>323299</xdr:rowOff>
    </xdr:to>
    <xdr:cxnSp macro="">
      <xdr:nvCxnSpPr>
        <xdr:cNvPr id="118" name="直線コネクタ 117"/>
        <xdr:cNvCxnSpPr/>
      </xdr:nvCxnSpPr>
      <xdr:spPr bwMode="auto">
        <a:xfrm flipV="1">
          <a:off x="3606800" y="7420452"/>
          <a:ext cx="698500" cy="27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313126</xdr:rowOff>
    </xdr:from>
    <xdr:to>
      <xdr:col>18</xdr:col>
      <xdr:colOff>177800</xdr:colOff>
      <xdr:row>37</xdr:row>
      <xdr:rowOff>323299</xdr:rowOff>
    </xdr:to>
    <xdr:cxnSp macro="">
      <xdr:nvCxnSpPr>
        <xdr:cNvPr id="121" name="直線コネクタ 120"/>
        <xdr:cNvCxnSpPr/>
      </xdr:nvCxnSpPr>
      <xdr:spPr bwMode="auto">
        <a:xfrm>
          <a:off x="2908300" y="7437826"/>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210708</xdr:rowOff>
    </xdr:from>
    <xdr:to>
      <xdr:col>29</xdr:col>
      <xdr:colOff>177800</xdr:colOff>
      <xdr:row>37</xdr:row>
      <xdr:rowOff>312308</xdr:rowOff>
    </xdr:to>
    <xdr:sp macro="" textlink="">
      <xdr:nvSpPr>
        <xdr:cNvPr id="131" name="楕円 130"/>
        <xdr:cNvSpPr/>
      </xdr:nvSpPr>
      <xdr:spPr bwMode="auto">
        <a:xfrm>
          <a:off x="5600700" y="733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182785</xdr:rowOff>
    </xdr:from>
    <xdr:ext cx="762000" cy="259045"/>
    <xdr:sp macro="" textlink="">
      <xdr:nvSpPr>
        <xdr:cNvPr id="132" name="人口1人当たり決算額の推移該当値テキスト445"/>
        <xdr:cNvSpPr txBox="1"/>
      </xdr:nvSpPr>
      <xdr:spPr>
        <a:xfrm>
          <a:off x="5740400" y="73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219029</xdr:rowOff>
    </xdr:from>
    <xdr:to>
      <xdr:col>26</xdr:col>
      <xdr:colOff>101600</xdr:colOff>
      <xdr:row>37</xdr:row>
      <xdr:rowOff>320629</xdr:rowOff>
    </xdr:to>
    <xdr:sp macro="" textlink="">
      <xdr:nvSpPr>
        <xdr:cNvPr id="133" name="楕円 132"/>
        <xdr:cNvSpPr/>
      </xdr:nvSpPr>
      <xdr:spPr bwMode="auto">
        <a:xfrm>
          <a:off x="4953000" y="734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305406</xdr:rowOff>
    </xdr:from>
    <xdr:ext cx="736600" cy="259045"/>
    <xdr:sp macro="" textlink="">
      <xdr:nvSpPr>
        <xdr:cNvPr id="134" name="テキスト ボックス 133"/>
        <xdr:cNvSpPr txBox="1"/>
      </xdr:nvSpPr>
      <xdr:spPr>
        <a:xfrm>
          <a:off x="4622800" y="743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244952</xdr:rowOff>
    </xdr:from>
    <xdr:to>
      <xdr:col>22</xdr:col>
      <xdr:colOff>165100</xdr:colOff>
      <xdr:row>38</xdr:row>
      <xdr:rowOff>3652</xdr:rowOff>
    </xdr:to>
    <xdr:sp macro="" textlink="">
      <xdr:nvSpPr>
        <xdr:cNvPr id="135" name="楕円 134"/>
        <xdr:cNvSpPr/>
      </xdr:nvSpPr>
      <xdr:spPr bwMode="auto">
        <a:xfrm>
          <a:off x="4254500" y="736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331329</xdr:rowOff>
    </xdr:from>
    <xdr:ext cx="762000" cy="259045"/>
    <xdr:sp macro="" textlink="">
      <xdr:nvSpPr>
        <xdr:cNvPr id="136" name="テキスト ボックス 135"/>
        <xdr:cNvSpPr txBox="1"/>
      </xdr:nvSpPr>
      <xdr:spPr>
        <a:xfrm>
          <a:off x="3924300" y="745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272499</xdr:rowOff>
    </xdr:from>
    <xdr:to>
      <xdr:col>19</xdr:col>
      <xdr:colOff>38100</xdr:colOff>
      <xdr:row>38</xdr:row>
      <xdr:rowOff>31199</xdr:rowOff>
    </xdr:to>
    <xdr:sp macro="" textlink="">
      <xdr:nvSpPr>
        <xdr:cNvPr id="137" name="楕円 136"/>
        <xdr:cNvSpPr/>
      </xdr:nvSpPr>
      <xdr:spPr bwMode="auto">
        <a:xfrm>
          <a:off x="3556000" y="739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15976</xdr:rowOff>
    </xdr:from>
    <xdr:ext cx="762000" cy="259045"/>
    <xdr:sp macro="" textlink="">
      <xdr:nvSpPr>
        <xdr:cNvPr id="138" name="テキスト ボックス 137"/>
        <xdr:cNvSpPr txBox="1"/>
      </xdr:nvSpPr>
      <xdr:spPr>
        <a:xfrm>
          <a:off x="3225800" y="748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262326</xdr:rowOff>
    </xdr:from>
    <xdr:to>
      <xdr:col>15</xdr:col>
      <xdr:colOff>101600</xdr:colOff>
      <xdr:row>38</xdr:row>
      <xdr:rowOff>21026</xdr:rowOff>
    </xdr:to>
    <xdr:sp macro="" textlink="">
      <xdr:nvSpPr>
        <xdr:cNvPr id="139" name="楕円 138"/>
        <xdr:cNvSpPr/>
      </xdr:nvSpPr>
      <xdr:spPr bwMode="auto">
        <a:xfrm>
          <a:off x="2857500" y="738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5803</xdr:rowOff>
    </xdr:from>
    <xdr:ext cx="762000" cy="259045"/>
    <xdr:sp macro="" textlink="">
      <xdr:nvSpPr>
        <xdr:cNvPr id="140" name="テキスト ボックス 139"/>
        <xdr:cNvSpPr txBox="1"/>
      </xdr:nvSpPr>
      <xdr:spPr>
        <a:xfrm>
          <a:off x="2527300" y="747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41,697
40,628
107.01
13,285,588
12,523,765
469,311
8,535,144
10,253,936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48456</xdr:rowOff>
    </xdr:from>
    <xdr:to>
      <xdr:col>24</xdr:col>
      <xdr:colOff>63500</xdr:colOff>
      <xdr:row>37</xdr:row>
      <xdr:rowOff>76002</xdr:rowOff>
    </xdr:to>
    <xdr:cxnSp macro="">
      <xdr:nvCxnSpPr>
        <xdr:cNvPr id="63" name="直線コネクタ 62"/>
        <xdr:cNvCxnSpPr/>
      </xdr:nvCxnSpPr>
      <xdr:spPr>
        <a:xfrm flipV="1">
          <a:off x="3797300" y="6392106"/>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76002</xdr:rowOff>
    </xdr:from>
    <xdr:to>
      <xdr:col>19</xdr:col>
      <xdr:colOff>177800</xdr:colOff>
      <xdr:row>37</xdr:row>
      <xdr:rowOff>78403</xdr:rowOff>
    </xdr:to>
    <xdr:cxnSp macro="">
      <xdr:nvCxnSpPr>
        <xdr:cNvPr id="66" name="直線コネクタ 65"/>
        <xdr:cNvCxnSpPr/>
      </xdr:nvCxnSpPr>
      <xdr:spPr>
        <a:xfrm flipV="1">
          <a:off x="2908300" y="6419652"/>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78403</xdr:rowOff>
    </xdr:from>
    <xdr:to>
      <xdr:col>15</xdr:col>
      <xdr:colOff>50800</xdr:colOff>
      <xdr:row>37</xdr:row>
      <xdr:rowOff>87122</xdr:rowOff>
    </xdr:to>
    <xdr:cxnSp macro="">
      <xdr:nvCxnSpPr>
        <xdr:cNvPr id="69" name="直線コネクタ 68"/>
        <xdr:cNvCxnSpPr/>
      </xdr:nvCxnSpPr>
      <xdr:spPr>
        <a:xfrm flipV="1">
          <a:off x="2019300" y="6422053"/>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87122</xdr:rowOff>
    </xdr:from>
    <xdr:to>
      <xdr:col>10</xdr:col>
      <xdr:colOff>114300</xdr:colOff>
      <xdr:row>37</xdr:row>
      <xdr:rowOff>90861</xdr:rowOff>
    </xdr:to>
    <xdr:cxnSp macro="">
      <xdr:nvCxnSpPr>
        <xdr:cNvPr id="72" name="直線コネクタ 71"/>
        <xdr:cNvCxnSpPr/>
      </xdr:nvCxnSpPr>
      <xdr:spPr>
        <a:xfrm flipV="1">
          <a:off x="1130300" y="6430772"/>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169106</xdr:rowOff>
    </xdr:from>
    <xdr:to>
      <xdr:col>24</xdr:col>
      <xdr:colOff>114300</xdr:colOff>
      <xdr:row>37</xdr:row>
      <xdr:rowOff>99256</xdr:rowOff>
    </xdr:to>
    <xdr:sp macro="" textlink="">
      <xdr:nvSpPr>
        <xdr:cNvPr id="82" name="楕円 81"/>
        <xdr:cNvSpPr/>
      </xdr:nvSpPr>
      <xdr:spPr>
        <a:xfrm>
          <a:off x="4584700" y="63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20533</xdr:rowOff>
    </xdr:from>
    <xdr:ext cx="534377" cy="259045"/>
    <xdr:sp macro="" textlink="">
      <xdr:nvSpPr>
        <xdr:cNvPr id="83" name="人件費該当値テキスト"/>
        <xdr:cNvSpPr txBox="1"/>
      </xdr:nvSpPr>
      <xdr:spPr>
        <a:xfrm>
          <a:off x="4686300" y="61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25202</xdr:rowOff>
    </xdr:from>
    <xdr:to>
      <xdr:col>20</xdr:col>
      <xdr:colOff>38100</xdr:colOff>
      <xdr:row>37</xdr:row>
      <xdr:rowOff>126802</xdr:rowOff>
    </xdr:to>
    <xdr:sp macro="" textlink="">
      <xdr:nvSpPr>
        <xdr:cNvPr id="84" name="楕円 83"/>
        <xdr:cNvSpPr/>
      </xdr:nvSpPr>
      <xdr:spPr>
        <a:xfrm>
          <a:off x="3746500" y="63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117929</xdr:rowOff>
    </xdr:from>
    <xdr:ext cx="534377" cy="259045"/>
    <xdr:sp macro="" textlink="">
      <xdr:nvSpPr>
        <xdr:cNvPr id="85" name="テキスト ボックス 84"/>
        <xdr:cNvSpPr txBox="1"/>
      </xdr:nvSpPr>
      <xdr:spPr>
        <a:xfrm>
          <a:off x="3530111" y="64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27603</xdr:rowOff>
    </xdr:from>
    <xdr:to>
      <xdr:col>15</xdr:col>
      <xdr:colOff>101600</xdr:colOff>
      <xdr:row>37</xdr:row>
      <xdr:rowOff>129203</xdr:rowOff>
    </xdr:to>
    <xdr:sp macro="" textlink="">
      <xdr:nvSpPr>
        <xdr:cNvPr id="86" name="楕円 85"/>
        <xdr:cNvSpPr/>
      </xdr:nvSpPr>
      <xdr:spPr>
        <a:xfrm>
          <a:off x="2857500" y="63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120330</xdr:rowOff>
    </xdr:from>
    <xdr:ext cx="534377" cy="259045"/>
    <xdr:sp macro="" textlink="">
      <xdr:nvSpPr>
        <xdr:cNvPr id="87" name="テキスト ボックス 86"/>
        <xdr:cNvSpPr txBox="1"/>
      </xdr:nvSpPr>
      <xdr:spPr>
        <a:xfrm>
          <a:off x="2641111" y="64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36322</xdr:rowOff>
    </xdr:from>
    <xdr:to>
      <xdr:col>10</xdr:col>
      <xdr:colOff>165100</xdr:colOff>
      <xdr:row>37</xdr:row>
      <xdr:rowOff>137922</xdr:rowOff>
    </xdr:to>
    <xdr:sp macro="" textlink="">
      <xdr:nvSpPr>
        <xdr:cNvPr id="88" name="楕円 87"/>
        <xdr:cNvSpPr/>
      </xdr:nvSpPr>
      <xdr:spPr>
        <a:xfrm>
          <a:off x="196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129049</xdr:rowOff>
    </xdr:from>
    <xdr:ext cx="534377" cy="259045"/>
    <xdr:sp macro="" textlink="">
      <xdr:nvSpPr>
        <xdr:cNvPr id="89" name="テキスト ボックス 88"/>
        <xdr:cNvSpPr txBox="1"/>
      </xdr:nvSpPr>
      <xdr:spPr>
        <a:xfrm>
          <a:off x="1752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40061</xdr:rowOff>
    </xdr:from>
    <xdr:to>
      <xdr:col>6</xdr:col>
      <xdr:colOff>38100</xdr:colOff>
      <xdr:row>37</xdr:row>
      <xdr:rowOff>141661</xdr:rowOff>
    </xdr:to>
    <xdr:sp macro="" textlink="">
      <xdr:nvSpPr>
        <xdr:cNvPr id="90" name="楕円 89"/>
        <xdr:cNvSpPr/>
      </xdr:nvSpPr>
      <xdr:spPr>
        <a:xfrm>
          <a:off x="1079500" y="63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132788</xdr:rowOff>
    </xdr:from>
    <xdr:ext cx="534377" cy="259045"/>
    <xdr:sp macro="" textlink="">
      <xdr:nvSpPr>
        <xdr:cNvPr id="91" name="テキスト ボックス 90"/>
        <xdr:cNvSpPr txBox="1"/>
      </xdr:nvSpPr>
      <xdr:spPr>
        <a:xfrm>
          <a:off x="863111" y="647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23667</xdr:rowOff>
    </xdr:from>
    <xdr:to>
      <xdr:col>24</xdr:col>
      <xdr:colOff>63500</xdr:colOff>
      <xdr:row>57</xdr:row>
      <xdr:rowOff>55652</xdr:rowOff>
    </xdr:to>
    <xdr:cxnSp macro="">
      <xdr:nvCxnSpPr>
        <xdr:cNvPr id="121" name="直線コネクタ 120"/>
        <xdr:cNvCxnSpPr/>
      </xdr:nvCxnSpPr>
      <xdr:spPr>
        <a:xfrm flipV="1">
          <a:off x="3797300" y="9796317"/>
          <a:ext cx="8382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33534</xdr:rowOff>
    </xdr:from>
    <xdr:to>
      <xdr:col>19</xdr:col>
      <xdr:colOff>177800</xdr:colOff>
      <xdr:row>57</xdr:row>
      <xdr:rowOff>55652</xdr:rowOff>
    </xdr:to>
    <xdr:cxnSp macro="">
      <xdr:nvCxnSpPr>
        <xdr:cNvPr id="124" name="直線コネクタ 123"/>
        <xdr:cNvCxnSpPr/>
      </xdr:nvCxnSpPr>
      <xdr:spPr>
        <a:xfrm>
          <a:off x="2908300" y="9806184"/>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30372</xdr:rowOff>
    </xdr:from>
    <xdr:to>
      <xdr:col>15</xdr:col>
      <xdr:colOff>50800</xdr:colOff>
      <xdr:row>57</xdr:row>
      <xdr:rowOff>33534</xdr:rowOff>
    </xdr:to>
    <xdr:cxnSp macro="">
      <xdr:nvCxnSpPr>
        <xdr:cNvPr id="127" name="直線コネクタ 126"/>
        <xdr:cNvCxnSpPr/>
      </xdr:nvCxnSpPr>
      <xdr:spPr>
        <a:xfrm>
          <a:off x="2019300" y="980302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30372</xdr:rowOff>
    </xdr:from>
    <xdr:to>
      <xdr:col>10</xdr:col>
      <xdr:colOff>114300</xdr:colOff>
      <xdr:row>57</xdr:row>
      <xdr:rowOff>76206</xdr:rowOff>
    </xdr:to>
    <xdr:cxnSp macro="">
      <xdr:nvCxnSpPr>
        <xdr:cNvPr id="130" name="直線コネクタ 129"/>
        <xdr:cNvCxnSpPr/>
      </xdr:nvCxnSpPr>
      <xdr:spPr>
        <a:xfrm flipV="1">
          <a:off x="1130300" y="9803022"/>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144317</xdr:rowOff>
    </xdr:from>
    <xdr:to>
      <xdr:col>24</xdr:col>
      <xdr:colOff>114300</xdr:colOff>
      <xdr:row>57</xdr:row>
      <xdr:rowOff>74467</xdr:rowOff>
    </xdr:to>
    <xdr:sp macro="" textlink="">
      <xdr:nvSpPr>
        <xdr:cNvPr id="140" name="楕円 139"/>
        <xdr:cNvSpPr/>
      </xdr:nvSpPr>
      <xdr:spPr>
        <a:xfrm>
          <a:off x="4584700" y="97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122744</xdr:rowOff>
    </xdr:from>
    <xdr:ext cx="534377" cy="259045"/>
    <xdr:sp macro="" textlink="">
      <xdr:nvSpPr>
        <xdr:cNvPr id="141" name="物件費該当値テキスト"/>
        <xdr:cNvSpPr txBox="1"/>
      </xdr:nvSpPr>
      <xdr:spPr>
        <a:xfrm>
          <a:off x="4686300" y="97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4852</xdr:rowOff>
    </xdr:from>
    <xdr:to>
      <xdr:col>20</xdr:col>
      <xdr:colOff>38100</xdr:colOff>
      <xdr:row>57</xdr:row>
      <xdr:rowOff>106452</xdr:rowOff>
    </xdr:to>
    <xdr:sp macro="" textlink="">
      <xdr:nvSpPr>
        <xdr:cNvPr id="142" name="楕円 141"/>
        <xdr:cNvSpPr/>
      </xdr:nvSpPr>
      <xdr:spPr>
        <a:xfrm>
          <a:off x="3746500" y="97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97579</xdr:rowOff>
    </xdr:from>
    <xdr:ext cx="534377" cy="259045"/>
    <xdr:sp macro="" textlink="">
      <xdr:nvSpPr>
        <xdr:cNvPr id="143" name="テキスト ボックス 142"/>
        <xdr:cNvSpPr txBox="1"/>
      </xdr:nvSpPr>
      <xdr:spPr>
        <a:xfrm>
          <a:off x="3530111" y="98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154184</xdr:rowOff>
    </xdr:from>
    <xdr:to>
      <xdr:col>15</xdr:col>
      <xdr:colOff>101600</xdr:colOff>
      <xdr:row>57</xdr:row>
      <xdr:rowOff>84334</xdr:rowOff>
    </xdr:to>
    <xdr:sp macro="" textlink="">
      <xdr:nvSpPr>
        <xdr:cNvPr id="144" name="楕円 143"/>
        <xdr:cNvSpPr/>
      </xdr:nvSpPr>
      <xdr:spPr>
        <a:xfrm>
          <a:off x="2857500" y="9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75461</xdr:rowOff>
    </xdr:from>
    <xdr:ext cx="534377" cy="259045"/>
    <xdr:sp macro="" textlink="">
      <xdr:nvSpPr>
        <xdr:cNvPr id="145" name="テキスト ボックス 144"/>
        <xdr:cNvSpPr txBox="1"/>
      </xdr:nvSpPr>
      <xdr:spPr>
        <a:xfrm>
          <a:off x="2641111" y="98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151022</xdr:rowOff>
    </xdr:from>
    <xdr:to>
      <xdr:col>10</xdr:col>
      <xdr:colOff>165100</xdr:colOff>
      <xdr:row>57</xdr:row>
      <xdr:rowOff>81172</xdr:rowOff>
    </xdr:to>
    <xdr:sp macro="" textlink="">
      <xdr:nvSpPr>
        <xdr:cNvPr id="146" name="楕円 145"/>
        <xdr:cNvSpPr/>
      </xdr:nvSpPr>
      <xdr:spPr>
        <a:xfrm>
          <a:off x="1968500" y="97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72299</xdr:rowOff>
    </xdr:from>
    <xdr:ext cx="534377" cy="259045"/>
    <xdr:sp macro="" textlink="">
      <xdr:nvSpPr>
        <xdr:cNvPr id="147" name="テキスト ボックス 146"/>
        <xdr:cNvSpPr txBox="1"/>
      </xdr:nvSpPr>
      <xdr:spPr>
        <a:xfrm>
          <a:off x="1752111" y="984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25406</xdr:rowOff>
    </xdr:from>
    <xdr:to>
      <xdr:col>6</xdr:col>
      <xdr:colOff>38100</xdr:colOff>
      <xdr:row>57</xdr:row>
      <xdr:rowOff>127006</xdr:rowOff>
    </xdr:to>
    <xdr:sp macro="" textlink="">
      <xdr:nvSpPr>
        <xdr:cNvPr id="148" name="楕円 147"/>
        <xdr:cNvSpPr/>
      </xdr:nvSpPr>
      <xdr:spPr>
        <a:xfrm>
          <a:off x="1079500" y="97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118133</xdr:rowOff>
    </xdr:from>
    <xdr:ext cx="534377" cy="259045"/>
    <xdr:sp macro="" textlink="">
      <xdr:nvSpPr>
        <xdr:cNvPr id="149" name="テキスト ボックス 148"/>
        <xdr:cNvSpPr txBox="1"/>
      </xdr:nvSpPr>
      <xdr:spPr>
        <a:xfrm>
          <a:off x="863111" y="98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53721</xdr:rowOff>
    </xdr:from>
    <xdr:to>
      <xdr:col>24</xdr:col>
      <xdr:colOff>63500</xdr:colOff>
      <xdr:row>75</xdr:row>
      <xdr:rowOff>13589</xdr:rowOff>
    </xdr:to>
    <xdr:cxnSp macro="">
      <xdr:nvCxnSpPr>
        <xdr:cNvPr id="178" name="直線コネクタ 177"/>
        <xdr:cNvCxnSpPr/>
      </xdr:nvCxnSpPr>
      <xdr:spPr>
        <a:xfrm flipV="1">
          <a:off x="3797300" y="12741021"/>
          <a:ext cx="8382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8001</xdr:rowOff>
    </xdr:from>
    <xdr:to>
      <xdr:col>19</xdr:col>
      <xdr:colOff>177800</xdr:colOff>
      <xdr:row>75</xdr:row>
      <xdr:rowOff>13589</xdr:rowOff>
    </xdr:to>
    <xdr:cxnSp macro="">
      <xdr:nvCxnSpPr>
        <xdr:cNvPr id="181" name="直線コネクタ 180"/>
        <xdr:cNvCxnSpPr/>
      </xdr:nvCxnSpPr>
      <xdr:spPr>
        <a:xfrm>
          <a:off x="2908300" y="12866751"/>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8001</xdr:rowOff>
    </xdr:from>
    <xdr:to>
      <xdr:col>15</xdr:col>
      <xdr:colOff>50800</xdr:colOff>
      <xdr:row>75</xdr:row>
      <xdr:rowOff>54102</xdr:rowOff>
    </xdr:to>
    <xdr:cxnSp macro="">
      <xdr:nvCxnSpPr>
        <xdr:cNvPr id="184" name="直線コネクタ 183"/>
        <xdr:cNvCxnSpPr/>
      </xdr:nvCxnSpPr>
      <xdr:spPr>
        <a:xfrm flipV="1">
          <a:off x="2019300" y="1286675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54102</xdr:rowOff>
    </xdr:from>
    <xdr:to>
      <xdr:col>10</xdr:col>
      <xdr:colOff>114300</xdr:colOff>
      <xdr:row>75</xdr:row>
      <xdr:rowOff>92964</xdr:rowOff>
    </xdr:to>
    <xdr:cxnSp macro="">
      <xdr:nvCxnSpPr>
        <xdr:cNvPr id="187" name="直線コネクタ 186"/>
        <xdr:cNvCxnSpPr/>
      </xdr:nvCxnSpPr>
      <xdr:spPr>
        <a:xfrm flipV="1">
          <a:off x="1130300" y="129128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2921</xdr:rowOff>
    </xdr:from>
    <xdr:to>
      <xdr:col>24</xdr:col>
      <xdr:colOff>114300</xdr:colOff>
      <xdr:row>74</xdr:row>
      <xdr:rowOff>104521</xdr:rowOff>
    </xdr:to>
    <xdr:sp macro="" textlink="">
      <xdr:nvSpPr>
        <xdr:cNvPr id="197" name="楕円 196"/>
        <xdr:cNvSpPr/>
      </xdr:nvSpPr>
      <xdr:spPr>
        <a:xfrm>
          <a:off x="4584700" y="1269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25798</xdr:rowOff>
    </xdr:from>
    <xdr:ext cx="469744" cy="259045"/>
    <xdr:sp macro="" textlink="">
      <xdr:nvSpPr>
        <xdr:cNvPr id="198" name="維持補修費該当値テキスト"/>
        <xdr:cNvSpPr txBox="1"/>
      </xdr:nvSpPr>
      <xdr:spPr>
        <a:xfrm>
          <a:off x="4686300" y="125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134239</xdr:rowOff>
    </xdr:from>
    <xdr:to>
      <xdr:col>20</xdr:col>
      <xdr:colOff>38100</xdr:colOff>
      <xdr:row>75</xdr:row>
      <xdr:rowOff>64389</xdr:rowOff>
    </xdr:to>
    <xdr:sp macro="" textlink="">
      <xdr:nvSpPr>
        <xdr:cNvPr id="199" name="楕円 198"/>
        <xdr:cNvSpPr/>
      </xdr:nvSpPr>
      <xdr:spPr>
        <a:xfrm>
          <a:off x="3746500" y="128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80916</xdr:rowOff>
    </xdr:from>
    <xdr:ext cx="469744" cy="259045"/>
    <xdr:sp macro="" textlink="">
      <xdr:nvSpPr>
        <xdr:cNvPr id="200" name="テキスト ボックス 199"/>
        <xdr:cNvSpPr txBox="1"/>
      </xdr:nvSpPr>
      <xdr:spPr>
        <a:xfrm>
          <a:off x="3562428" y="12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128651</xdr:rowOff>
    </xdr:from>
    <xdr:to>
      <xdr:col>15</xdr:col>
      <xdr:colOff>101600</xdr:colOff>
      <xdr:row>75</xdr:row>
      <xdr:rowOff>58801</xdr:rowOff>
    </xdr:to>
    <xdr:sp macro="" textlink="">
      <xdr:nvSpPr>
        <xdr:cNvPr id="201" name="楕円 200"/>
        <xdr:cNvSpPr/>
      </xdr:nvSpPr>
      <xdr:spPr>
        <a:xfrm>
          <a:off x="2857500" y="128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75328</xdr:rowOff>
    </xdr:from>
    <xdr:ext cx="469744" cy="259045"/>
    <xdr:sp macro="" textlink="">
      <xdr:nvSpPr>
        <xdr:cNvPr id="202" name="テキスト ボックス 201"/>
        <xdr:cNvSpPr txBox="1"/>
      </xdr:nvSpPr>
      <xdr:spPr>
        <a:xfrm>
          <a:off x="2673428" y="1259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3302</xdr:rowOff>
    </xdr:from>
    <xdr:to>
      <xdr:col>10</xdr:col>
      <xdr:colOff>165100</xdr:colOff>
      <xdr:row>75</xdr:row>
      <xdr:rowOff>104902</xdr:rowOff>
    </xdr:to>
    <xdr:sp macro="" textlink="">
      <xdr:nvSpPr>
        <xdr:cNvPr id="203" name="楕円 202"/>
        <xdr:cNvSpPr/>
      </xdr:nvSpPr>
      <xdr:spPr>
        <a:xfrm>
          <a:off x="1968500" y="128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121429</xdr:rowOff>
    </xdr:from>
    <xdr:ext cx="469744" cy="259045"/>
    <xdr:sp macro="" textlink="">
      <xdr:nvSpPr>
        <xdr:cNvPr id="204" name="テキスト ボックス 203"/>
        <xdr:cNvSpPr txBox="1"/>
      </xdr:nvSpPr>
      <xdr:spPr>
        <a:xfrm>
          <a:off x="1784428" y="126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42164</xdr:rowOff>
    </xdr:from>
    <xdr:to>
      <xdr:col>6</xdr:col>
      <xdr:colOff>38100</xdr:colOff>
      <xdr:row>75</xdr:row>
      <xdr:rowOff>143764</xdr:rowOff>
    </xdr:to>
    <xdr:sp macro="" textlink="">
      <xdr:nvSpPr>
        <xdr:cNvPr id="205" name="楕円 204"/>
        <xdr:cNvSpPr/>
      </xdr:nvSpPr>
      <xdr:spPr>
        <a:xfrm>
          <a:off x="1079500" y="129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160291</xdr:rowOff>
    </xdr:from>
    <xdr:ext cx="469744" cy="259045"/>
    <xdr:sp macro="" textlink="">
      <xdr:nvSpPr>
        <xdr:cNvPr id="206" name="テキスト ボックス 205"/>
        <xdr:cNvSpPr txBox="1"/>
      </xdr:nvSpPr>
      <xdr:spPr>
        <a:xfrm>
          <a:off x="895428" y="126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95752</xdr:rowOff>
    </xdr:from>
    <xdr:to>
      <xdr:col>24</xdr:col>
      <xdr:colOff>63500</xdr:colOff>
      <xdr:row>98</xdr:row>
      <xdr:rowOff>125507</xdr:rowOff>
    </xdr:to>
    <xdr:cxnSp macro="">
      <xdr:nvCxnSpPr>
        <xdr:cNvPr id="236" name="直線コネクタ 235"/>
        <xdr:cNvCxnSpPr/>
      </xdr:nvCxnSpPr>
      <xdr:spPr>
        <a:xfrm flipV="1">
          <a:off x="3797300" y="16897852"/>
          <a:ext cx="8382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96743</xdr:rowOff>
    </xdr:from>
    <xdr:to>
      <xdr:col>19</xdr:col>
      <xdr:colOff>177800</xdr:colOff>
      <xdr:row>98</xdr:row>
      <xdr:rowOff>125507</xdr:rowOff>
    </xdr:to>
    <xdr:cxnSp macro="">
      <xdr:nvCxnSpPr>
        <xdr:cNvPr id="239" name="直線コネクタ 238"/>
        <xdr:cNvCxnSpPr/>
      </xdr:nvCxnSpPr>
      <xdr:spPr>
        <a:xfrm>
          <a:off x="2908300" y="16898843"/>
          <a:ext cx="889000" cy="2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96743</xdr:rowOff>
    </xdr:from>
    <xdr:to>
      <xdr:col>15</xdr:col>
      <xdr:colOff>50800</xdr:colOff>
      <xdr:row>98</xdr:row>
      <xdr:rowOff>109258</xdr:rowOff>
    </xdr:to>
    <xdr:cxnSp macro="">
      <xdr:nvCxnSpPr>
        <xdr:cNvPr id="242" name="直線コネクタ 241"/>
        <xdr:cNvCxnSpPr/>
      </xdr:nvCxnSpPr>
      <xdr:spPr>
        <a:xfrm flipV="1">
          <a:off x="2019300" y="16898843"/>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109258</xdr:rowOff>
    </xdr:from>
    <xdr:to>
      <xdr:col>10</xdr:col>
      <xdr:colOff>114300</xdr:colOff>
      <xdr:row>98</xdr:row>
      <xdr:rowOff>166160</xdr:rowOff>
    </xdr:to>
    <xdr:cxnSp macro="">
      <xdr:nvCxnSpPr>
        <xdr:cNvPr id="245" name="直線コネクタ 244"/>
        <xdr:cNvCxnSpPr/>
      </xdr:nvCxnSpPr>
      <xdr:spPr>
        <a:xfrm flipV="1">
          <a:off x="1130300" y="16911358"/>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44952</xdr:rowOff>
    </xdr:from>
    <xdr:to>
      <xdr:col>24</xdr:col>
      <xdr:colOff>114300</xdr:colOff>
      <xdr:row>98</xdr:row>
      <xdr:rowOff>146552</xdr:rowOff>
    </xdr:to>
    <xdr:sp macro="" textlink="">
      <xdr:nvSpPr>
        <xdr:cNvPr id="255" name="楕円 254"/>
        <xdr:cNvSpPr/>
      </xdr:nvSpPr>
      <xdr:spPr>
        <a:xfrm>
          <a:off x="4584700" y="168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131329</xdr:rowOff>
    </xdr:from>
    <xdr:ext cx="534377" cy="259045"/>
    <xdr:sp macro="" textlink="">
      <xdr:nvSpPr>
        <xdr:cNvPr id="256" name="扶助費該当値テキスト"/>
        <xdr:cNvSpPr txBox="1"/>
      </xdr:nvSpPr>
      <xdr:spPr>
        <a:xfrm>
          <a:off x="4686300" y="167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74707</xdr:rowOff>
    </xdr:from>
    <xdr:to>
      <xdr:col>20</xdr:col>
      <xdr:colOff>38100</xdr:colOff>
      <xdr:row>99</xdr:row>
      <xdr:rowOff>4857</xdr:rowOff>
    </xdr:to>
    <xdr:sp macro="" textlink="">
      <xdr:nvSpPr>
        <xdr:cNvPr id="257" name="楕円 256"/>
        <xdr:cNvSpPr/>
      </xdr:nvSpPr>
      <xdr:spPr>
        <a:xfrm>
          <a:off x="3746500" y="168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167434</xdr:rowOff>
    </xdr:from>
    <xdr:ext cx="534377" cy="259045"/>
    <xdr:sp macro="" textlink="">
      <xdr:nvSpPr>
        <xdr:cNvPr id="258" name="テキスト ボックス 257"/>
        <xdr:cNvSpPr txBox="1"/>
      </xdr:nvSpPr>
      <xdr:spPr>
        <a:xfrm>
          <a:off x="3530111" y="169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45943</xdr:rowOff>
    </xdr:from>
    <xdr:to>
      <xdr:col>15</xdr:col>
      <xdr:colOff>101600</xdr:colOff>
      <xdr:row>98</xdr:row>
      <xdr:rowOff>147543</xdr:rowOff>
    </xdr:to>
    <xdr:sp macro="" textlink="">
      <xdr:nvSpPr>
        <xdr:cNvPr id="259" name="楕円 258"/>
        <xdr:cNvSpPr/>
      </xdr:nvSpPr>
      <xdr:spPr>
        <a:xfrm>
          <a:off x="2857500" y="168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138670</xdr:rowOff>
    </xdr:from>
    <xdr:ext cx="534377" cy="259045"/>
    <xdr:sp macro="" textlink="">
      <xdr:nvSpPr>
        <xdr:cNvPr id="260" name="テキスト ボックス 259"/>
        <xdr:cNvSpPr txBox="1"/>
      </xdr:nvSpPr>
      <xdr:spPr>
        <a:xfrm>
          <a:off x="2641111" y="169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58458</xdr:rowOff>
    </xdr:from>
    <xdr:to>
      <xdr:col>10</xdr:col>
      <xdr:colOff>165100</xdr:colOff>
      <xdr:row>98</xdr:row>
      <xdr:rowOff>160058</xdr:rowOff>
    </xdr:to>
    <xdr:sp macro="" textlink="">
      <xdr:nvSpPr>
        <xdr:cNvPr id="261" name="楕円 260"/>
        <xdr:cNvSpPr/>
      </xdr:nvSpPr>
      <xdr:spPr>
        <a:xfrm>
          <a:off x="1968500" y="16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151185</xdr:rowOff>
    </xdr:from>
    <xdr:ext cx="534377" cy="259045"/>
    <xdr:sp macro="" textlink="">
      <xdr:nvSpPr>
        <xdr:cNvPr id="262" name="テキスト ボックス 261"/>
        <xdr:cNvSpPr txBox="1"/>
      </xdr:nvSpPr>
      <xdr:spPr>
        <a:xfrm>
          <a:off x="1752111" y="169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115360</xdr:rowOff>
    </xdr:from>
    <xdr:to>
      <xdr:col>6</xdr:col>
      <xdr:colOff>38100</xdr:colOff>
      <xdr:row>99</xdr:row>
      <xdr:rowOff>45510</xdr:rowOff>
    </xdr:to>
    <xdr:sp macro="" textlink="">
      <xdr:nvSpPr>
        <xdr:cNvPr id="263" name="楕円 262"/>
        <xdr:cNvSpPr/>
      </xdr:nvSpPr>
      <xdr:spPr>
        <a:xfrm>
          <a:off x="1079500" y="169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36637</xdr:rowOff>
    </xdr:from>
    <xdr:ext cx="534377" cy="259045"/>
    <xdr:sp macro="" textlink="">
      <xdr:nvSpPr>
        <xdr:cNvPr id="264" name="テキスト ボックス 263"/>
        <xdr:cNvSpPr txBox="1"/>
      </xdr:nvSpPr>
      <xdr:spPr>
        <a:xfrm>
          <a:off x="863111" y="170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62629</xdr:rowOff>
    </xdr:from>
    <xdr:to>
      <xdr:col>55</xdr:col>
      <xdr:colOff>0</xdr:colOff>
      <xdr:row>37</xdr:row>
      <xdr:rowOff>71991</xdr:rowOff>
    </xdr:to>
    <xdr:cxnSp macro="">
      <xdr:nvCxnSpPr>
        <xdr:cNvPr id="295" name="直線コネクタ 294"/>
        <xdr:cNvCxnSpPr/>
      </xdr:nvCxnSpPr>
      <xdr:spPr>
        <a:xfrm>
          <a:off x="9639300" y="6406279"/>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62629</xdr:rowOff>
    </xdr:from>
    <xdr:to>
      <xdr:col>50</xdr:col>
      <xdr:colOff>114300</xdr:colOff>
      <xdr:row>37</xdr:row>
      <xdr:rowOff>78642</xdr:rowOff>
    </xdr:to>
    <xdr:cxnSp macro="">
      <xdr:nvCxnSpPr>
        <xdr:cNvPr id="298" name="直線コネクタ 297"/>
        <xdr:cNvCxnSpPr/>
      </xdr:nvCxnSpPr>
      <xdr:spPr>
        <a:xfrm flipV="1">
          <a:off x="8750300" y="6406279"/>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78642</xdr:rowOff>
    </xdr:from>
    <xdr:to>
      <xdr:col>45</xdr:col>
      <xdr:colOff>177800</xdr:colOff>
      <xdr:row>37</xdr:row>
      <xdr:rowOff>88135</xdr:rowOff>
    </xdr:to>
    <xdr:cxnSp macro="">
      <xdr:nvCxnSpPr>
        <xdr:cNvPr id="301" name="直線コネクタ 300"/>
        <xdr:cNvCxnSpPr/>
      </xdr:nvCxnSpPr>
      <xdr:spPr>
        <a:xfrm flipV="1">
          <a:off x="7861300" y="6422292"/>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88135</xdr:rowOff>
    </xdr:from>
    <xdr:to>
      <xdr:col>41</xdr:col>
      <xdr:colOff>50800</xdr:colOff>
      <xdr:row>38</xdr:row>
      <xdr:rowOff>62956</xdr:rowOff>
    </xdr:to>
    <xdr:cxnSp macro="">
      <xdr:nvCxnSpPr>
        <xdr:cNvPr id="304" name="直線コネクタ 303"/>
        <xdr:cNvCxnSpPr/>
      </xdr:nvCxnSpPr>
      <xdr:spPr>
        <a:xfrm flipV="1">
          <a:off x="6972300" y="6431785"/>
          <a:ext cx="8890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21191</xdr:rowOff>
    </xdr:from>
    <xdr:to>
      <xdr:col>55</xdr:col>
      <xdr:colOff>50800</xdr:colOff>
      <xdr:row>37</xdr:row>
      <xdr:rowOff>122791</xdr:rowOff>
    </xdr:to>
    <xdr:sp macro="" textlink="">
      <xdr:nvSpPr>
        <xdr:cNvPr id="314" name="楕円 313"/>
        <xdr:cNvSpPr/>
      </xdr:nvSpPr>
      <xdr:spPr>
        <a:xfrm>
          <a:off x="10426700" y="63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171068</xdr:rowOff>
    </xdr:from>
    <xdr:ext cx="534377" cy="259045"/>
    <xdr:sp macro="" textlink="">
      <xdr:nvSpPr>
        <xdr:cNvPr id="315" name="補助費等該当値テキスト"/>
        <xdr:cNvSpPr txBox="1"/>
      </xdr:nvSpPr>
      <xdr:spPr>
        <a:xfrm>
          <a:off x="10528300"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11829</xdr:rowOff>
    </xdr:from>
    <xdr:to>
      <xdr:col>50</xdr:col>
      <xdr:colOff>165100</xdr:colOff>
      <xdr:row>37</xdr:row>
      <xdr:rowOff>113429</xdr:rowOff>
    </xdr:to>
    <xdr:sp macro="" textlink="">
      <xdr:nvSpPr>
        <xdr:cNvPr id="316" name="楕円 315"/>
        <xdr:cNvSpPr/>
      </xdr:nvSpPr>
      <xdr:spPr>
        <a:xfrm>
          <a:off x="9588500" y="63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104556</xdr:rowOff>
    </xdr:from>
    <xdr:ext cx="534377" cy="259045"/>
    <xdr:sp macro="" textlink="">
      <xdr:nvSpPr>
        <xdr:cNvPr id="317" name="テキスト ボックス 316"/>
        <xdr:cNvSpPr txBox="1"/>
      </xdr:nvSpPr>
      <xdr:spPr>
        <a:xfrm>
          <a:off x="9372111" y="64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27842</xdr:rowOff>
    </xdr:from>
    <xdr:to>
      <xdr:col>46</xdr:col>
      <xdr:colOff>38100</xdr:colOff>
      <xdr:row>37</xdr:row>
      <xdr:rowOff>129442</xdr:rowOff>
    </xdr:to>
    <xdr:sp macro="" textlink="">
      <xdr:nvSpPr>
        <xdr:cNvPr id="318" name="楕円 317"/>
        <xdr:cNvSpPr/>
      </xdr:nvSpPr>
      <xdr:spPr>
        <a:xfrm>
          <a:off x="8699500" y="63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120569</xdr:rowOff>
    </xdr:from>
    <xdr:ext cx="534377" cy="259045"/>
    <xdr:sp macro="" textlink="">
      <xdr:nvSpPr>
        <xdr:cNvPr id="319" name="テキスト ボックス 318"/>
        <xdr:cNvSpPr txBox="1"/>
      </xdr:nvSpPr>
      <xdr:spPr>
        <a:xfrm>
          <a:off x="8483111" y="64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37335</xdr:rowOff>
    </xdr:from>
    <xdr:to>
      <xdr:col>41</xdr:col>
      <xdr:colOff>101600</xdr:colOff>
      <xdr:row>37</xdr:row>
      <xdr:rowOff>138935</xdr:rowOff>
    </xdr:to>
    <xdr:sp macro="" textlink="">
      <xdr:nvSpPr>
        <xdr:cNvPr id="320" name="楕円 319"/>
        <xdr:cNvSpPr/>
      </xdr:nvSpPr>
      <xdr:spPr>
        <a:xfrm>
          <a:off x="7810500" y="63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130061</xdr:rowOff>
    </xdr:from>
    <xdr:ext cx="534377" cy="259045"/>
    <xdr:sp macro="" textlink="">
      <xdr:nvSpPr>
        <xdr:cNvPr id="321" name="テキスト ボックス 320"/>
        <xdr:cNvSpPr txBox="1"/>
      </xdr:nvSpPr>
      <xdr:spPr>
        <a:xfrm>
          <a:off x="7594111" y="64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12156</xdr:rowOff>
    </xdr:from>
    <xdr:to>
      <xdr:col>36</xdr:col>
      <xdr:colOff>165100</xdr:colOff>
      <xdr:row>38</xdr:row>
      <xdr:rowOff>113756</xdr:rowOff>
    </xdr:to>
    <xdr:sp macro="" textlink="">
      <xdr:nvSpPr>
        <xdr:cNvPr id="322" name="楕円 321"/>
        <xdr:cNvSpPr/>
      </xdr:nvSpPr>
      <xdr:spPr>
        <a:xfrm>
          <a:off x="6921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104883</xdr:rowOff>
    </xdr:from>
    <xdr:ext cx="534377" cy="259045"/>
    <xdr:sp macro="" textlink="">
      <xdr:nvSpPr>
        <xdr:cNvPr id="323" name="テキスト ボックス 322"/>
        <xdr:cNvSpPr txBox="1"/>
      </xdr:nvSpPr>
      <xdr:spPr>
        <a:xfrm>
          <a:off x="6705111" y="66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152806</xdr:rowOff>
    </xdr:from>
    <xdr:to>
      <xdr:col>55</xdr:col>
      <xdr:colOff>0</xdr:colOff>
      <xdr:row>57</xdr:row>
      <xdr:rowOff>27327</xdr:rowOff>
    </xdr:to>
    <xdr:cxnSp macro="">
      <xdr:nvCxnSpPr>
        <xdr:cNvPr id="354" name="直線コネクタ 353"/>
        <xdr:cNvCxnSpPr/>
      </xdr:nvCxnSpPr>
      <xdr:spPr>
        <a:xfrm>
          <a:off x="9639300" y="9754006"/>
          <a:ext cx="8382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19674</xdr:rowOff>
    </xdr:from>
    <xdr:to>
      <xdr:col>50</xdr:col>
      <xdr:colOff>114300</xdr:colOff>
      <xdr:row>56</xdr:row>
      <xdr:rowOff>152806</xdr:rowOff>
    </xdr:to>
    <xdr:cxnSp macro="">
      <xdr:nvCxnSpPr>
        <xdr:cNvPr id="357" name="直線コネクタ 356"/>
        <xdr:cNvCxnSpPr/>
      </xdr:nvCxnSpPr>
      <xdr:spPr>
        <a:xfrm>
          <a:off x="8750300" y="9620874"/>
          <a:ext cx="889000" cy="1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94111</xdr:rowOff>
    </xdr:from>
    <xdr:to>
      <xdr:col>45</xdr:col>
      <xdr:colOff>177800</xdr:colOff>
      <xdr:row>56</xdr:row>
      <xdr:rowOff>19674</xdr:rowOff>
    </xdr:to>
    <xdr:cxnSp macro="">
      <xdr:nvCxnSpPr>
        <xdr:cNvPr id="360" name="直線コネクタ 359"/>
        <xdr:cNvCxnSpPr/>
      </xdr:nvCxnSpPr>
      <xdr:spPr>
        <a:xfrm>
          <a:off x="7861300" y="9523861"/>
          <a:ext cx="889000" cy="9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94111</xdr:rowOff>
    </xdr:from>
    <xdr:to>
      <xdr:col>41</xdr:col>
      <xdr:colOff>50800</xdr:colOff>
      <xdr:row>57</xdr:row>
      <xdr:rowOff>119910</xdr:rowOff>
    </xdr:to>
    <xdr:cxnSp macro="">
      <xdr:nvCxnSpPr>
        <xdr:cNvPr id="363" name="直線コネクタ 362"/>
        <xdr:cNvCxnSpPr/>
      </xdr:nvCxnSpPr>
      <xdr:spPr>
        <a:xfrm flipV="1">
          <a:off x="6972300" y="9523861"/>
          <a:ext cx="889000" cy="3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147977</xdr:rowOff>
    </xdr:from>
    <xdr:to>
      <xdr:col>55</xdr:col>
      <xdr:colOff>50800</xdr:colOff>
      <xdr:row>57</xdr:row>
      <xdr:rowOff>78127</xdr:rowOff>
    </xdr:to>
    <xdr:sp macro="" textlink="">
      <xdr:nvSpPr>
        <xdr:cNvPr id="373" name="楕円 372"/>
        <xdr:cNvSpPr/>
      </xdr:nvSpPr>
      <xdr:spPr>
        <a:xfrm>
          <a:off x="10426700" y="97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126404</xdr:rowOff>
    </xdr:from>
    <xdr:ext cx="534377" cy="259045"/>
    <xdr:sp macro="" textlink="">
      <xdr:nvSpPr>
        <xdr:cNvPr id="374" name="普通建設事業費該当値テキスト"/>
        <xdr:cNvSpPr txBox="1"/>
      </xdr:nvSpPr>
      <xdr:spPr>
        <a:xfrm>
          <a:off x="10528300" y="97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102006</xdr:rowOff>
    </xdr:from>
    <xdr:to>
      <xdr:col>50</xdr:col>
      <xdr:colOff>165100</xdr:colOff>
      <xdr:row>57</xdr:row>
      <xdr:rowOff>32156</xdr:rowOff>
    </xdr:to>
    <xdr:sp macro="" textlink="">
      <xdr:nvSpPr>
        <xdr:cNvPr id="375" name="楕円 374"/>
        <xdr:cNvSpPr/>
      </xdr:nvSpPr>
      <xdr:spPr>
        <a:xfrm>
          <a:off x="9588500" y="97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23283</xdr:rowOff>
    </xdr:from>
    <xdr:ext cx="534377" cy="259045"/>
    <xdr:sp macro="" textlink="">
      <xdr:nvSpPr>
        <xdr:cNvPr id="376" name="テキスト ボックス 375"/>
        <xdr:cNvSpPr txBox="1"/>
      </xdr:nvSpPr>
      <xdr:spPr>
        <a:xfrm>
          <a:off x="9372111" y="97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140324</xdr:rowOff>
    </xdr:from>
    <xdr:to>
      <xdr:col>46</xdr:col>
      <xdr:colOff>38100</xdr:colOff>
      <xdr:row>56</xdr:row>
      <xdr:rowOff>70474</xdr:rowOff>
    </xdr:to>
    <xdr:sp macro="" textlink="">
      <xdr:nvSpPr>
        <xdr:cNvPr id="377" name="楕円 376"/>
        <xdr:cNvSpPr/>
      </xdr:nvSpPr>
      <xdr:spPr>
        <a:xfrm>
          <a:off x="8699500" y="95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87001</xdr:rowOff>
    </xdr:from>
    <xdr:ext cx="534377" cy="259045"/>
    <xdr:sp macro="" textlink="">
      <xdr:nvSpPr>
        <xdr:cNvPr id="378" name="テキスト ボックス 377"/>
        <xdr:cNvSpPr txBox="1"/>
      </xdr:nvSpPr>
      <xdr:spPr>
        <a:xfrm>
          <a:off x="8483111" y="93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43311</xdr:rowOff>
    </xdr:from>
    <xdr:to>
      <xdr:col>41</xdr:col>
      <xdr:colOff>101600</xdr:colOff>
      <xdr:row>55</xdr:row>
      <xdr:rowOff>144911</xdr:rowOff>
    </xdr:to>
    <xdr:sp macro="" textlink="">
      <xdr:nvSpPr>
        <xdr:cNvPr id="379" name="楕円 378"/>
        <xdr:cNvSpPr/>
      </xdr:nvSpPr>
      <xdr:spPr>
        <a:xfrm>
          <a:off x="7810500" y="947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161438</xdr:rowOff>
    </xdr:from>
    <xdr:ext cx="534377" cy="259045"/>
    <xdr:sp macro="" textlink="">
      <xdr:nvSpPr>
        <xdr:cNvPr id="380" name="テキスト ボックス 379"/>
        <xdr:cNvSpPr txBox="1"/>
      </xdr:nvSpPr>
      <xdr:spPr>
        <a:xfrm>
          <a:off x="7594111" y="92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69110</xdr:rowOff>
    </xdr:from>
    <xdr:to>
      <xdr:col>36</xdr:col>
      <xdr:colOff>165100</xdr:colOff>
      <xdr:row>57</xdr:row>
      <xdr:rowOff>170710</xdr:rowOff>
    </xdr:to>
    <xdr:sp macro="" textlink="">
      <xdr:nvSpPr>
        <xdr:cNvPr id="381" name="楕円 380"/>
        <xdr:cNvSpPr/>
      </xdr:nvSpPr>
      <xdr:spPr>
        <a:xfrm>
          <a:off x="6921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161837</xdr:rowOff>
    </xdr:from>
    <xdr:ext cx="534377" cy="259045"/>
    <xdr:sp macro="" textlink="">
      <xdr:nvSpPr>
        <xdr:cNvPr id="382" name="テキスト ボックス 381"/>
        <xdr:cNvSpPr txBox="1"/>
      </xdr:nvSpPr>
      <xdr:spPr>
        <a:xfrm>
          <a:off x="6705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161189</xdr:rowOff>
    </xdr:from>
    <xdr:to>
      <xdr:col>55</xdr:col>
      <xdr:colOff>0</xdr:colOff>
      <xdr:row>79</xdr:row>
      <xdr:rowOff>26739</xdr:rowOff>
    </xdr:to>
    <xdr:cxnSp macro="">
      <xdr:nvCxnSpPr>
        <xdr:cNvPr id="413" name="直線コネクタ 412"/>
        <xdr:cNvCxnSpPr/>
      </xdr:nvCxnSpPr>
      <xdr:spPr>
        <a:xfrm>
          <a:off x="9639300" y="13534289"/>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161189</xdr:rowOff>
    </xdr:from>
    <xdr:to>
      <xdr:col>50</xdr:col>
      <xdr:colOff>114300</xdr:colOff>
      <xdr:row>79</xdr:row>
      <xdr:rowOff>2311</xdr:rowOff>
    </xdr:to>
    <xdr:cxnSp macro="">
      <xdr:nvCxnSpPr>
        <xdr:cNvPr id="416" name="直線コネクタ 415"/>
        <xdr:cNvCxnSpPr/>
      </xdr:nvCxnSpPr>
      <xdr:spPr>
        <a:xfrm flipV="1">
          <a:off x="8750300" y="13534289"/>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2311</xdr:rowOff>
    </xdr:from>
    <xdr:to>
      <xdr:col>45</xdr:col>
      <xdr:colOff>177800</xdr:colOff>
      <xdr:row>79</xdr:row>
      <xdr:rowOff>72786</xdr:rowOff>
    </xdr:to>
    <xdr:cxnSp macro="">
      <xdr:nvCxnSpPr>
        <xdr:cNvPr id="419" name="直線コネクタ 418"/>
        <xdr:cNvCxnSpPr/>
      </xdr:nvCxnSpPr>
      <xdr:spPr>
        <a:xfrm flipV="1">
          <a:off x="7861300" y="13546861"/>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64621</xdr:rowOff>
    </xdr:from>
    <xdr:to>
      <xdr:col>41</xdr:col>
      <xdr:colOff>50800</xdr:colOff>
      <xdr:row>79</xdr:row>
      <xdr:rowOff>72786</xdr:rowOff>
    </xdr:to>
    <xdr:cxnSp macro="">
      <xdr:nvCxnSpPr>
        <xdr:cNvPr id="422" name="直線コネクタ 421"/>
        <xdr:cNvCxnSpPr/>
      </xdr:nvCxnSpPr>
      <xdr:spPr>
        <a:xfrm>
          <a:off x="6972300" y="1343772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147389</xdr:rowOff>
    </xdr:from>
    <xdr:to>
      <xdr:col>55</xdr:col>
      <xdr:colOff>50800</xdr:colOff>
      <xdr:row>79</xdr:row>
      <xdr:rowOff>77539</xdr:rowOff>
    </xdr:to>
    <xdr:sp macro="" textlink="">
      <xdr:nvSpPr>
        <xdr:cNvPr id="432" name="楕円 431"/>
        <xdr:cNvSpPr/>
      </xdr:nvSpPr>
      <xdr:spPr>
        <a:xfrm>
          <a:off x="104267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62316</xdr:rowOff>
    </xdr:from>
    <xdr:ext cx="469744" cy="259045"/>
    <xdr:sp macro="" textlink="">
      <xdr:nvSpPr>
        <xdr:cNvPr id="433" name="普通建設事業費 （ うち新規整備　）該当値テキスト"/>
        <xdr:cNvSpPr txBox="1"/>
      </xdr:nvSpPr>
      <xdr:spPr>
        <a:xfrm>
          <a:off x="10528300" y="1343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110389</xdr:rowOff>
    </xdr:from>
    <xdr:to>
      <xdr:col>50</xdr:col>
      <xdr:colOff>165100</xdr:colOff>
      <xdr:row>79</xdr:row>
      <xdr:rowOff>40539</xdr:rowOff>
    </xdr:to>
    <xdr:sp macro="" textlink="">
      <xdr:nvSpPr>
        <xdr:cNvPr id="434" name="楕円 433"/>
        <xdr:cNvSpPr/>
      </xdr:nvSpPr>
      <xdr:spPr>
        <a:xfrm>
          <a:off x="9588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31666</xdr:rowOff>
    </xdr:from>
    <xdr:ext cx="469744" cy="259045"/>
    <xdr:sp macro="" textlink="">
      <xdr:nvSpPr>
        <xdr:cNvPr id="435" name="テキスト ボックス 434"/>
        <xdr:cNvSpPr txBox="1"/>
      </xdr:nvSpPr>
      <xdr:spPr>
        <a:xfrm>
          <a:off x="9404428" y="135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122961</xdr:rowOff>
    </xdr:from>
    <xdr:to>
      <xdr:col>46</xdr:col>
      <xdr:colOff>38100</xdr:colOff>
      <xdr:row>79</xdr:row>
      <xdr:rowOff>53111</xdr:rowOff>
    </xdr:to>
    <xdr:sp macro="" textlink="">
      <xdr:nvSpPr>
        <xdr:cNvPr id="436" name="楕円 435"/>
        <xdr:cNvSpPr/>
      </xdr:nvSpPr>
      <xdr:spPr>
        <a:xfrm>
          <a:off x="8699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44238</xdr:rowOff>
    </xdr:from>
    <xdr:ext cx="469744" cy="259045"/>
    <xdr:sp macro="" textlink="">
      <xdr:nvSpPr>
        <xdr:cNvPr id="437" name="テキスト ボックス 436"/>
        <xdr:cNvSpPr txBox="1"/>
      </xdr:nvSpPr>
      <xdr:spPr>
        <a:xfrm>
          <a:off x="8515428"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21986</xdr:rowOff>
    </xdr:from>
    <xdr:to>
      <xdr:col>41</xdr:col>
      <xdr:colOff>101600</xdr:colOff>
      <xdr:row>79</xdr:row>
      <xdr:rowOff>123586</xdr:rowOff>
    </xdr:to>
    <xdr:sp macro="" textlink="">
      <xdr:nvSpPr>
        <xdr:cNvPr id="438" name="楕円 437"/>
        <xdr:cNvSpPr/>
      </xdr:nvSpPr>
      <xdr:spPr>
        <a:xfrm>
          <a:off x="7810500" y="13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114713</xdr:rowOff>
    </xdr:from>
    <xdr:ext cx="469744" cy="259045"/>
    <xdr:sp macro="" textlink="">
      <xdr:nvSpPr>
        <xdr:cNvPr id="439" name="テキスト ボックス 438"/>
        <xdr:cNvSpPr txBox="1"/>
      </xdr:nvSpPr>
      <xdr:spPr>
        <a:xfrm>
          <a:off x="7626428" y="136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13821</xdr:rowOff>
    </xdr:from>
    <xdr:to>
      <xdr:col>36</xdr:col>
      <xdr:colOff>165100</xdr:colOff>
      <xdr:row>78</xdr:row>
      <xdr:rowOff>115421</xdr:rowOff>
    </xdr:to>
    <xdr:sp macro="" textlink="">
      <xdr:nvSpPr>
        <xdr:cNvPr id="440" name="楕円 439"/>
        <xdr:cNvSpPr/>
      </xdr:nvSpPr>
      <xdr:spPr>
        <a:xfrm>
          <a:off x="6921500" y="133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106548</xdr:rowOff>
    </xdr:from>
    <xdr:ext cx="534377" cy="259045"/>
    <xdr:sp macro="" textlink="">
      <xdr:nvSpPr>
        <xdr:cNvPr id="441" name="テキスト ボックス 440"/>
        <xdr:cNvSpPr txBox="1"/>
      </xdr:nvSpPr>
      <xdr:spPr>
        <a:xfrm>
          <a:off x="6705111" y="134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91487</xdr:rowOff>
    </xdr:from>
    <xdr:to>
      <xdr:col>55</xdr:col>
      <xdr:colOff>0</xdr:colOff>
      <xdr:row>97</xdr:row>
      <xdr:rowOff>100969</xdr:rowOff>
    </xdr:to>
    <xdr:cxnSp macro="">
      <xdr:nvCxnSpPr>
        <xdr:cNvPr id="472" name="直線コネクタ 471"/>
        <xdr:cNvCxnSpPr/>
      </xdr:nvCxnSpPr>
      <xdr:spPr>
        <a:xfrm>
          <a:off x="9639300" y="16722137"/>
          <a:ext cx="8382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100403</xdr:rowOff>
    </xdr:from>
    <xdr:to>
      <xdr:col>50</xdr:col>
      <xdr:colOff>114300</xdr:colOff>
      <xdr:row>97</xdr:row>
      <xdr:rowOff>91487</xdr:rowOff>
    </xdr:to>
    <xdr:cxnSp macro="">
      <xdr:nvCxnSpPr>
        <xdr:cNvPr id="475" name="直線コネクタ 474"/>
        <xdr:cNvCxnSpPr/>
      </xdr:nvCxnSpPr>
      <xdr:spPr>
        <a:xfrm>
          <a:off x="8750300" y="16559603"/>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163137</xdr:rowOff>
    </xdr:from>
    <xdr:to>
      <xdr:col>45</xdr:col>
      <xdr:colOff>177800</xdr:colOff>
      <xdr:row>96</xdr:row>
      <xdr:rowOff>100403</xdr:rowOff>
    </xdr:to>
    <xdr:cxnSp macro="">
      <xdr:nvCxnSpPr>
        <xdr:cNvPr id="478" name="直線コネクタ 477"/>
        <xdr:cNvCxnSpPr/>
      </xdr:nvCxnSpPr>
      <xdr:spPr>
        <a:xfrm>
          <a:off x="7861300" y="16450887"/>
          <a:ext cx="8890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163137</xdr:rowOff>
    </xdr:from>
    <xdr:to>
      <xdr:col>41</xdr:col>
      <xdr:colOff>50800</xdr:colOff>
      <xdr:row>98</xdr:row>
      <xdr:rowOff>141475</xdr:rowOff>
    </xdr:to>
    <xdr:cxnSp macro="">
      <xdr:nvCxnSpPr>
        <xdr:cNvPr id="481" name="直線コネクタ 480"/>
        <xdr:cNvCxnSpPr/>
      </xdr:nvCxnSpPr>
      <xdr:spPr>
        <a:xfrm flipV="1">
          <a:off x="6972300" y="16450887"/>
          <a:ext cx="889000" cy="4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91" name="楕円 490"/>
        <xdr:cNvSpPr/>
      </xdr:nvSpPr>
      <xdr:spPr>
        <a:xfrm>
          <a:off x="10426700" y="166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28596</xdr:rowOff>
    </xdr:from>
    <xdr:ext cx="534377" cy="259045"/>
    <xdr:sp macro="" textlink="">
      <xdr:nvSpPr>
        <xdr:cNvPr id="492" name="普通建設事業費 （ うち更新整備　）該当値テキスト"/>
        <xdr:cNvSpPr txBox="1"/>
      </xdr:nvSpPr>
      <xdr:spPr>
        <a:xfrm>
          <a:off x="10528300" y="166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40687</xdr:rowOff>
    </xdr:from>
    <xdr:to>
      <xdr:col>50</xdr:col>
      <xdr:colOff>165100</xdr:colOff>
      <xdr:row>97</xdr:row>
      <xdr:rowOff>142287</xdr:rowOff>
    </xdr:to>
    <xdr:sp macro="" textlink="">
      <xdr:nvSpPr>
        <xdr:cNvPr id="493" name="楕円 492"/>
        <xdr:cNvSpPr/>
      </xdr:nvSpPr>
      <xdr:spPr>
        <a:xfrm>
          <a:off x="9588500" y="166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158814</xdr:rowOff>
    </xdr:from>
    <xdr:ext cx="534377" cy="259045"/>
    <xdr:sp macro="" textlink="">
      <xdr:nvSpPr>
        <xdr:cNvPr id="494" name="テキスト ボックス 493"/>
        <xdr:cNvSpPr txBox="1"/>
      </xdr:nvSpPr>
      <xdr:spPr>
        <a:xfrm>
          <a:off x="9372111" y="164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49603</xdr:rowOff>
    </xdr:from>
    <xdr:to>
      <xdr:col>46</xdr:col>
      <xdr:colOff>38100</xdr:colOff>
      <xdr:row>96</xdr:row>
      <xdr:rowOff>151203</xdr:rowOff>
    </xdr:to>
    <xdr:sp macro="" textlink="">
      <xdr:nvSpPr>
        <xdr:cNvPr id="495" name="楕円 494"/>
        <xdr:cNvSpPr/>
      </xdr:nvSpPr>
      <xdr:spPr>
        <a:xfrm>
          <a:off x="8699500" y="165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167730</xdr:rowOff>
    </xdr:from>
    <xdr:ext cx="534377" cy="259045"/>
    <xdr:sp macro="" textlink="">
      <xdr:nvSpPr>
        <xdr:cNvPr id="496" name="テキスト ボックス 495"/>
        <xdr:cNvSpPr txBox="1"/>
      </xdr:nvSpPr>
      <xdr:spPr>
        <a:xfrm>
          <a:off x="8483111" y="1628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112337</xdr:rowOff>
    </xdr:from>
    <xdr:to>
      <xdr:col>41</xdr:col>
      <xdr:colOff>101600</xdr:colOff>
      <xdr:row>96</xdr:row>
      <xdr:rowOff>42487</xdr:rowOff>
    </xdr:to>
    <xdr:sp macro="" textlink="">
      <xdr:nvSpPr>
        <xdr:cNvPr id="497" name="楕円 496"/>
        <xdr:cNvSpPr/>
      </xdr:nvSpPr>
      <xdr:spPr>
        <a:xfrm>
          <a:off x="7810500" y="1640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59014</xdr:rowOff>
    </xdr:from>
    <xdr:ext cx="534377" cy="259045"/>
    <xdr:sp macro="" textlink="">
      <xdr:nvSpPr>
        <xdr:cNvPr id="498" name="テキスト ボックス 497"/>
        <xdr:cNvSpPr txBox="1"/>
      </xdr:nvSpPr>
      <xdr:spPr>
        <a:xfrm>
          <a:off x="7594111" y="1617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90675</xdr:rowOff>
    </xdr:from>
    <xdr:to>
      <xdr:col>36</xdr:col>
      <xdr:colOff>165100</xdr:colOff>
      <xdr:row>99</xdr:row>
      <xdr:rowOff>20825</xdr:rowOff>
    </xdr:to>
    <xdr:sp macro="" textlink="">
      <xdr:nvSpPr>
        <xdr:cNvPr id="499" name="楕円 498"/>
        <xdr:cNvSpPr/>
      </xdr:nvSpPr>
      <xdr:spPr>
        <a:xfrm>
          <a:off x="6921500" y="168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11952</xdr:rowOff>
    </xdr:from>
    <xdr:ext cx="534377" cy="259045"/>
    <xdr:sp macro="" textlink="">
      <xdr:nvSpPr>
        <xdr:cNvPr id="500" name="テキスト ボックス 499"/>
        <xdr:cNvSpPr txBox="1"/>
      </xdr:nvSpPr>
      <xdr:spPr>
        <a:xfrm>
          <a:off x="6705111" y="1698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65611</xdr:rowOff>
    </xdr:from>
    <xdr:to>
      <xdr:col>85</xdr:col>
      <xdr:colOff>127000</xdr:colOff>
      <xdr:row>38</xdr:row>
      <xdr:rowOff>119629</xdr:rowOff>
    </xdr:to>
    <xdr:cxnSp macro="">
      <xdr:nvCxnSpPr>
        <xdr:cNvPr id="527" name="直線コネクタ 526"/>
        <xdr:cNvCxnSpPr/>
      </xdr:nvCxnSpPr>
      <xdr:spPr>
        <a:xfrm flipV="1">
          <a:off x="15481300" y="6580711"/>
          <a:ext cx="8382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119629</xdr:rowOff>
    </xdr:from>
    <xdr:to>
      <xdr:col>81</xdr:col>
      <xdr:colOff>50800</xdr:colOff>
      <xdr:row>38</xdr:row>
      <xdr:rowOff>129276</xdr:rowOff>
    </xdr:to>
    <xdr:cxnSp macro="">
      <xdr:nvCxnSpPr>
        <xdr:cNvPr id="530" name="直線コネクタ 529"/>
        <xdr:cNvCxnSpPr/>
      </xdr:nvCxnSpPr>
      <xdr:spPr>
        <a:xfrm flipV="1">
          <a:off x="14592300" y="6634729"/>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129276</xdr:rowOff>
    </xdr:from>
    <xdr:to>
      <xdr:col>76</xdr:col>
      <xdr:colOff>114300</xdr:colOff>
      <xdr:row>38</xdr:row>
      <xdr:rowOff>130967</xdr:rowOff>
    </xdr:to>
    <xdr:cxnSp macro="">
      <xdr:nvCxnSpPr>
        <xdr:cNvPr id="533" name="直線コネクタ 532"/>
        <xdr:cNvCxnSpPr/>
      </xdr:nvCxnSpPr>
      <xdr:spPr>
        <a:xfrm flipV="1">
          <a:off x="13703300" y="664437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130967</xdr:rowOff>
    </xdr:from>
    <xdr:to>
      <xdr:col>71</xdr:col>
      <xdr:colOff>177800</xdr:colOff>
      <xdr:row>38</xdr:row>
      <xdr:rowOff>132705</xdr:rowOff>
    </xdr:to>
    <xdr:cxnSp macro="">
      <xdr:nvCxnSpPr>
        <xdr:cNvPr id="536" name="直線コネクタ 535"/>
        <xdr:cNvCxnSpPr/>
      </xdr:nvCxnSpPr>
      <xdr:spPr>
        <a:xfrm flipV="1">
          <a:off x="12814300" y="664606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14811</xdr:rowOff>
    </xdr:from>
    <xdr:to>
      <xdr:col>85</xdr:col>
      <xdr:colOff>177800</xdr:colOff>
      <xdr:row>38</xdr:row>
      <xdr:rowOff>116411</xdr:rowOff>
    </xdr:to>
    <xdr:sp macro="" textlink="">
      <xdr:nvSpPr>
        <xdr:cNvPr id="546" name="楕円 545"/>
        <xdr:cNvSpPr/>
      </xdr:nvSpPr>
      <xdr:spPr>
        <a:xfrm>
          <a:off x="16268700" y="65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156161</xdr:rowOff>
    </xdr:from>
    <xdr:ext cx="469744" cy="259045"/>
    <xdr:sp macro="" textlink="">
      <xdr:nvSpPr>
        <xdr:cNvPr id="547" name="災害復旧事業費該当値テキスト"/>
        <xdr:cNvSpPr txBox="1"/>
      </xdr:nvSpPr>
      <xdr:spPr>
        <a:xfrm>
          <a:off x="16370300" y="64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68829</xdr:rowOff>
    </xdr:from>
    <xdr:to>
      <xdr:col>81</xdr:col>
      <xdr:colOff>101600</xdr:colOff>
      <xdr:row>38</xdr:row>
      <xdr:rowOff>170429</xdr:rowOff>
    </xdr:to>
    <xdr:sp macro="" textlink="">
      <xdr:nvSpPr>
        <xdr:cNvPr id="548" name="楕円 547"/>
        <xdr:cNvSpPr/>
      </xdr:nvSpPr>
      <xdr:spPr>
        <a:xfrm>
          <a:off x="15430500" y="6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161556</xdr:rowOff>
    </xdr:from>
    <xdr:ext cx="378565" cy="259045"/>
    <xdr:sp macro="" textlink="">
      <xdr:nvSpPr>
        <xdr:cNvPr id="549" name="テキスト ボックス 548"/>
        <xdr:cNvSpPr txBox="1"/>
      </xdr:nvSpPr>
      <xdr:spPr>
        <a:xfrm>
          <a:off x="15292017" y="667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78476</xdr:rowOff>
    </xdr:from>
    <xdr:to>
      <xdr:col>76</xdr:col>
      <xdr:colOff>165100</xdr:colOff>
      <xdr:row>39</xdr:row>
      <xdr:rowOff>8626</xdr:rowOff>
    </xdr:to>
    <xdr:sp macro="" textlink="">
      <xdr:nvSpPr>
        <xdr:cNvPr id="550" name="楕円 549"/>
        <xdr:cNvSpPr/>
      </xdr:nvSpPr>
      <xdr:spPr>
        <a:xfrm>
          <a:off x="14541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171203</xdr:rowOff>
    </xdr:from>
    <xdr:ext cx="378565" cy="259045"/>
    <xdr:sp macro="" textlink="">
      <xdr:nvSpPr>
        <xdr:cNvPr id="551" name="テキスト ボックス 550"/>
        <xdr:cNvSpPr txBox="1"/>
      </xdr:nvSpPr>
      <xdr:spPr>
        <a:xfrm>
          <a:off x="14403017" y="668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80167</xdr:rowOff>
    </xdr:from>
    <xdr:to>
      <xdr:col>72</xdr:col>
      <xdr:colOff>38100</xdr:colOff>
      <xdr:row>39</xdr:row>
      <xdr:rowOff>10317</xdr:rowOff>
    </xdr:to>
    <xdr:sp macro="" textlink="">
      <xdr:nvSpPr>
        <xdr:cNvPr id="552" name="楕円 551"/>
        <xdr:cNvSpPr/>
      </xdr:nvSpPr>
      <xdr:spPr>
        <a:xfrm>
          <a:off x="13652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1444</xdr:rowOff>
    </xdr:from>
    <xdr:ext cx="378565" cy="259045"/>
    <xdr:sp macro="" textlink="">
      <xdr:nvSpPr>
        <xdr:cNvPr id="553" name="テキスト ボックス 552"/>
        <xdr:cNvSpPr txBox="1"/>
      </xdr:nvSpPr>
      <xdr:spPr>
        <a:xfrm>
          <a:off x="13514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81905</xdr:rowOff>
    </xdr:from>
    <xdr:to>
      <xdr:col>67</xdr:col>
      <xdr:colOff>101600</xdr:colOff>
      <xdr:row>39</xdr:row>
      <xdr:rowOff>12055</xdr:rowOff>
    </xdr:to>
    <xdr:sp macro="" textlink="">
      <xdr:nvSpPr>
        <xdr:cNvPr id="554" name="楕円 553"/>
        <xdr:cNvSpPr/>
      </xdr:nvSpPr>
      <xdr:spPr>
        <a:xfrm>
          <a:off x="12763500" y="65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3182</xdr:rowOff>
    </xdr:from>
    <xdr:ext cx="378565" cy="259045"/>
    <xdr:sp macro="" textlink="">
      <xdr:nvSpPr>
        <xdr:cNvPr id="555" name="テキスト ボックス 554"/>
        <xdr:cNvSpPr txBox="1"/>
      </xdr:nvSpPr>
      <xdr:spPr>
        <a:xfrm>
          <a:off x="12625017" y="668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90456</xdr:rowOff>
    </xdr:from>
    <xdr:to>
      <xdr:col>85</xdr:col>
      <xdr:colOff>127000</xdr:colOff>
      <xdr:row>77</xdr:row>
      <xdr:rowOff>96056</xdr:rowOff>
    </xdr:to>
    <xdr:cxnSp macro="">
      <xdr:nvCxnSpPr>
        <xdr:cNvPr id="633" name="直線コネクタ 632"/>
        <xdr:cNvCxnSpPr/>
      </xdr:nvCxnSpPr>
      <xdr:spPr>
        <a:xfrm flipV="1">
          <a:off x="15481300" y="13292106"/>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96056</xdr:rowOff>
    </xdr:from>
    <xdr:to>
      <xdr:col>81</xdr:col>
      <xdr:colOff>50800</xdr:colOff>
      <xdr:row>77</xdr:row>
      <xdr:rowOff>120917</xdr:rowOff>
    </xdr:to>
    <xdr:cxnSp macro="">
      <xdr:nvCxnSpPr>
        <xdr:cNvPr id="636" name="直線コネクタ 635"/>
        <xdr:cNvCxnSpPr/>
      </xdr:nvCxnSpPr>
      <xdr:spPr>
        <a:xfrm flipV="1">
          <a:off x="14592300" y="13297706"/>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120917</xdr:rowOff>
    </xdr:from>
    <xdr:to>
      <xdr:col>76</xdr:col>
      <xdr:colOff>114300</xdr:colOff>
      <xdr:row>77</xdr:row>
      <xdr:rowOff>144996</xdr:rowOff>
    </xdr:to>
    <xdr:cxnSp macro="">
      <xdr:nvCxnSpPr>
        <xdr:cNvPr id="639" name="直線コネクタ 638"/>
        <xdr:cNvCxnSpPr/>
      </xdr:nvCxnSpPr>
      <xdr:spPr>
        <a:xfrm flipV="1">
          <a:off x="13703300" y="1332256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144996</xdr:rowOff>
    </xdr:from>
    <xdr:to>
      <xdr:col>71</xdr:col>
      <xdr:colOff>177800</xdr:colOff>
      <xdr:row>77</xdr:row>
      <xdr:rowOff>165608</xdr:rowOff>
    </xdr:to>
    <xdr:cxnSp macro="">
      <xdr:nvCxnSpPr>
        <xdr:cNvPr id="642" name="直線コネクタ 641"/>
        <xdr:cNvCxnSpPr/>
      </xdr:nvCxnSpPr>
      <xdr:spPr>
        <a:xfrm flipV="1">
          <a:off x="12814300" y="13346646"/>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39656</xdr:rowOff>
    </xdr:from>
    <xdr:to>
      <xdr:col>85</xdr:col>
      <xdr:colOff>177800</xdr:colOff>
      <xdr:row>77</xdr:row>
      <xdr:rowOff>141256</xdr:rowOff>
    </xdr:to>
    <xdr:sp macro="" textlink="">
      <xdr:nvSpPr>
        <xdr:cNvPr id="652" name="楕円 651"/>
        <xdr:cNvSpPr/>
      </xdr:nvSpPr>
      <xdr:spPr>
        <a:xfrm>
          <a:off x="16268700" y="132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18083</xdr:rowOff>
    </xdr:from>
    <xdr:ext cx="534377" cy="259045"/>
    <xdr:sp macro="" textlink="">
      <xdr:nvSpPr>
        <xdr:cNvPr id="653" name="公債費該当値テキスト"/>
        <xdr:cNvSpPr txBox="1"/>
      </xdr:nvSpPr>
      <xdr:spPr>
        <a:xfrm>
          <a:off x="16370300" y="132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45256</xdr:rowOff>
    </xdr:from>
    <xdr:to>
      <xdr:col>81</xdr:col>
      <xdr:colOff>101600</xdr:colOff>
      <xdr:row>77</xdr:row>
      <xdr:rowOff>146856</xdr:rowOff>
    </xdr:to>
    <xdr:sp macro="" textlink="">
      <xdr:nvSpPr>
        <xdr:cNvPr id="654" name="楕円 653"/>
        <xdr:cNvSpPr/>
      </xdr:nvSpPr>
      <xdr:spPr>
        <a:xfrm>
          <a:off x="15430500" y="132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137983</xdr:rowOff>
    </xdr:from>
    <xdr:ext cx="534377" cy="259045"/>
    <xdr:sp macro="" textlink="">
      <xdr:nvSpPr>
        <xdr:cNvPr id="655" name="テキスト ボックス 654"/>
        <xdr:cNvSpPr txBox="1"/>
      </xdr:nvSpPr>
      <xdr:spPr>
        <a:xfrm>
          <a:off x="15214111" y="133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70117</xdr:rowOff>
    </xdr:from>
    <xdr:to>
      <xdr:col>76</xdr:col>
      <xdr:colOff>165100</xdr:colOff>
      <xdr:row>78</xdr:row>
      <xdr:rowOff>267</xdr:rowOff>
    </xdr:to>
    <xdr:sp macro="" textlink="">
      <xdr:nvSpPr>
        <xdr:cNvPr id="656" name="楕円 655"/>
        <xdr:cNvSpPr/>
      </xdr:nvSpPr>
      <xdr:spPr>
        <a:xfrm>
          <a:off x="14541500" y="132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162844</xdr:rowOff>
    </xdr:from>
    <xdr:ext cx="534377" cy="259045"/>
    <xdr:sp macro="" textlink="">
      <xdr:nvSpPr>
        <xdr:cNvPr id="657" name="テキスト ボックス 656"/>
        <xdr:cNvSpPr txBox="1"/>
      </xdr:nvSpPr>
      <xdr:spPr>
        <a:xfrm>
          <a:off x="14325111" y="133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94196</xdr:rowOff>
    </xdr:from>
    <xdr:to>
      <xdr:col>72</xdr:col>
      <xdr:colOff>38100</xdr:colOff>
      <xdr:row>78</xdr:row>
      <xdr:rowOff>24346</xdr:rowOff>
    </xdr:to>
    <xdr:sp macro="" textlink="">
      <xdr:nvSpPr>
        <xdr:cNvPr id="658" name="楕円 657"/>
        <xdr:cNvSpPr/>
      </xdr:nvSpPr>
      <xdr:spPr>
        <a:xfrm>
          <a:off x="13652500" y="132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15473</xdr:rowOff>
    </xdr:from>
    <xdr:ext cx="534377" cy="259045"/>
    <xdr:sp macro="" textlink="">
      <xdr:nvSpPr>
        <xdr:cNvPr id="659" name="テキスト ボックス 658"/>
        <xdr:cNvSpPr txBox="1"/>
      </xdr:nvSpPr>
      <xdr:spPr>
        <a:xfrm>
          <a:off x="13436111" y="133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114808</xdr:rowOff>
    </xdr:from>
    <xdr:to>
      <xdr:col>67</xdr:col>
      <xdr:colOff>101600</xdr:colOff>
      <xdr:row>78</xdr:row>
      <xdr:rowOff>44958</xdr:rowOff>
    </xdr:to>
    <xdr:sp macro="" textlink="">
      <xdr:nvSpPr>
        <xdr:cNvPr id="660" name="楕円 659"/>
        <xdr:cNvSpPr/>
      </xdr:nvSpPr>
      <xdr:spPr>
        <a:xfrm>
          <a:off x="127635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36085</xdr:rowOff>
    </xdr:from>
    <xdr:ext cx="534377" cy="259045"/>
    <xdr:sp macro="" textlink="">
      <xdr:nvSpPr>
        <xdr:cNvPr id="661" name="テキスト ボックス 660"/>
        <xdr:cNvSpPr txBox="1"/>
      </xdr:nvSpPr>
      <xdr:spPr>
        <a:xfrm>
          <a:off x="12547111" y="1340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138316</xdr:rowOff>
    </xdr:from>
    <xdr:to>
      <xdr:col>85</xdr:col>
      <xdr:colOff>127000</xdr:colOff>
      <xdr:row>99</xdr:row>
      <xdr:rowOff>25540</xdr:rowOff>
    </xdr:to>
    <xdr:cxnSp macro="">
      <xdr:nvCxnSpPr>
        <xdr:cNvPr id="690" name="直線コネクタ 689"/>
        <xdr:cNvCxnSpPr/>
      </xdr:nvCxnSpPr>
      <xdr:spPr>
        <a:xfrm>
          <a:off x="15481300" y="16940416"/>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138316</xdr:rowOff>
    </xdr:from>
    <xdr:to>
      <xdr:col>81</xdr:col>
      <xdr:colOff>50800</xdr:colOff>
      <xdr:row>99</xdr:row>
      <xdr:rowOff>32880</xdr:rowOff>
    </xdr:to>
    <xdr:cxnSp macro="">
      <xdr:nvCxnSpPr>
        <xdr:cNvPr id="693" name="直線コネクタ 692"/>
        <xdr:cNvCxnSpPr/>
      </xdr:nvCxnSpPr>
      <xdr:spPr>
        <a:xfrm flipV="1">
          <a:off x="14592300" y="16940416"/>
          <a:ext cx="889000" cy="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141948</xdr:rowOff>
    </xdr:from>
    <xdr:to>
      <xdr:col>76</xdr:col>
      <xdr:colOff>114300</xdr:colOff>
      <xdr:row>99</xdr:row>
      <xdr:rowOff>32880</xdr:rowOff>
    </xdr:to>
    <xdr:cxnSp macro="">
      <xdr:nvCxnSpPr>
        <xdr:cNvPr id="696" name="直線コネクタ 695"/>
        <xdr:cNvCxnSpPr/>
      </xdr:nvCxnSpPr>
      <xdr:spPr>
        <a:xfrm>
          <a:off x="13703300" y="16944048"/>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141948</xdr:rowOff>
    </xdr:from>
    <xdr:to>
      <xdr:col>71</xdr:col>
      <xdr:colOff>177800</xdr:colOff>
      <xdr:row>99</xdr:row>
      <xdr:rowOff>29566</xdr:rowOff>
    </xdr:to>
    <xdr:cxnSp macro="">
      <xdr:nvCxnSpPr>
        <xdr:cNvPr id="699" name="直線コネクタ 698"/>
        <xdr:cNvCxnSpPr/>
      </xdr:nvCxnSpPr>
      <xdr:spPr>
        <a:xfrm flipV="1">
          <a:off x="12814300" y="16944048"/>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146190</xdr:rowOff>
    </xdr:from>
    <xdr:to>
      <xdr:col>85</xdr:col>
      <xdr:colOff>177800</xdr:colOff>
      <xdr:row>99</xdr:row>
      <xdr:rowOff>76340</xdr:rowOff>
    </xdr:to>
    <xdr:sp macro="" textlink="">
      <xdr:nvSpPr>
        <xdr:cNvPr id="709" name="楕円 708"/>
        <xdr:cNvSpPr/>
      </xdr:nvSpPr>
      <xdr:spPr>
        <a:xfrm>
          <a:off x="16268700" y="169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61117</xdr:rowOff>
    </xdr:from>
    <xdr:ext cx="469744" cy="259045"/>
    <xdr:sp macro="" textlink="">
      <xdr:nvSpPr>
        <xdr:cNvPr id="710" name="積立金該当値テキスト"/>
        <xdr:cNvSpPr txBox="1"/>
      </xdr:nvSpPr>
      <xdr:spPr>
        <a:xfrm>
          <a:off x="16370300" y="168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87516</xdr:rowOff>
    </xdr:from>
    <xdr:to>
      <xdr:col>81</xdr:col>
      <xdr:colOff>101600</xdr:colOff>
      <xdr:row>99</xdr:row>
      <xdr:rowOff>17666</xdr:rowOff>
    </xdr:to>
    <xdr:sp macro="" textlink="">
      <xdr:nvSpPr>
        <xdr:cNvPr id="711" name="楕円 710"/>
        <xdr:cNvSpPr/>
      </xdr:nvSpPr>
      <xdr:spPr>
        <a:xfrm>
          <a:off x="15430500" y="168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8793</xdr:rowOff>
    </xdr:from>
    <xdr:ext cx="469744" cy="259045"/>
    <xdr:sp macro="" textlink="">
      <xdr:nvSpPr>
        <xdr:cNvPr id="712" name="テキスト ボックス 711"/>
        <xdr:cNvSpPr txBox="1"/>
      </xdr:nvSpPr>
      <xdr:spPr>
        <a:xfrm>
          <a:off x="15246428" y="169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153530</xdr:rowOff>
    </xdr:from>
    <xdr:to>
      <xdr:col>76</xdr:col>
      <xdr:colOff>165100</xdr:colOff>
      <xdr:row>99</xdr:row>
      <xdr:rowOff>83680</xdr:rowOff>
    </xdr:to>
    <xdr:sp macro="" textlink="">
      <xdr:nvSpPr>
        <xdr:cNvPr id="713" name="楕円 712"/>
        <xdr:cNvSpPr/>
      </xdr:nvSpPr>
      <xdr:spPr>
        <a:xfrm>
          <a:off x="14541500" y="169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74807</xdr:rowOff>
    </xdr:from>
    <xdr:ext cx="378565" cy="259045"/>
    <xdr:sp macro="" textlink="">
      <xdr:nvSpPr>
        <xdr:cNvPr id="714" name="テキスト ボックス 713"/>
        <xdr:cNvSpPr txBox="1"/>
      </xdr:nvSpPr>
      <xdr:spPr>
        <a:xfrm>
          <a:off x="14403017" y="17048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91148</xdr:rowOff>
    </xdr:from>
    <xdr:to>
      <xdr:col>72</xdr:col>
      <xdr:colOff>38100</xdr:colOff>
      <xdr:row>99</xdr:row>
      <xdr:rowOff>21298</xdr:rowOff>
    </xdr:to>
    <xdr:sp macro="" textlink="">
      <xdr:nvSpPr>
        <xdr:cNvPr id="715" name="楕円 714"/>
        <xdr:cNvSpPr/>
      </xdr:nvSpPr>
      <xdr:spPr>
        <a:xfrm>
          <a:off x="13652500" y="168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12425</xdr:rowOff>
    </xdr:from>
    <xdr:ext cx="469744" cy="259045"/>
    <xdr:sp macro="" textlink="">
      <xdr:nvSpPr>
        <xdr:cNvPr id="716" name="テキスト ボックス 715"/>
        <xdr:cNvSpPr txBox="1"/>
      </xdr:nvSpPr>
      <xdr:spPr>
        <a:xfrm>
          <a:off x="13468428" y="169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150216</xdr:rowOff>
    </xdr:from>
    <xdr:to>
      <xdr:col>67</xdr:col>
      <xdr:colOff>101600</xdr:colOff>
      <xdr:row>99</xdr:row>
      <xdr:rowOff>80366</xdr:rowOff>
    </xdr:to>
    <xdr:sp macro="" textlink="">
      <xdr:nvSpPr>
        <xdr:cNvPr id="717" name="楕円 716"/>
        <xdr:cNvSpPr/>
      </xdr:nvSpPr>
      <xdr:spPr>
        <a:xfrm>
          <a:off x="12763500" y="169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71493</xdr:rowOff>
    </xdr:from>
    <xdr:ext cx="469744" cy="259045"/>
    <xdr:sp macro="" textlink="">
      <xdr:nvSpPr>
        <xdr:cNvPr id="718" name="テキスト ボックス 717"/>
        <xdr:cNvSpPr txBox="1"/>
      </xdr:nvSpPr>
      <xdr:spPr>
        <a:xfrm>
          <a:off x="12579428" y="1704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95831</xdr:rowOff>
    </xdr:from>
    <xdr:to>
      <xdr:col>116</xdr:col>
      <xdr:colOff>63500</xdr:colOff>
      <xdr:row>39</xdr:row>
      <xdr:rowOff>50764</xdr:rowOff>
    </xdr:to>
    <xdr:cxnSp macro="">
      <xdr:nvCxnSpPr>
        <xdr:cNvPr id="749" name="直線コネクタ 748"/>
        <xdr:cNvCxnSpPr/>
      </xdr:nvCxnSpPr>
      <xdr:spPr>
        <a:xfrm flipV="1">
          <a:off x="21323300" y="6610931"/>
          <a:ext cx="8382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50764</xdr:rowOff>
    </xdr:from>
    <xdr:to>
      <xdr:col>111</xdr:col>
      <xdr:colOff>177800</xdr:colOff>
      <xdr:row>39</xdr:row>
      <xdr:rowOff>68834</xdr:rowOff>
    </xdr:to>
    <xdr:cxnSp macro="">
      <xdr:nvCxnSpPr>
        <xdr:cNvPr id="752" name="直線コネクタ 751"/>
        <xdr:cNvCxnSpPr/>
      </xdr:nvCxnSpPr>
      <xdr:spPr>
        <a:xfrm flipV="1">
          <a:off x="20434300" y="6737314"/>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24747</xdr:rowOff>
    </xdr:from>
    <xdr:to>
      <xdr:col>107</xdr:col>
      <xdr:colOff>50800</xdr:colOff>
      <xdr:row>39</xdr:row>
      <xdr:rowOff>68834</xdr:rowOff>
    </xdr:to>
    <xdr:cxnSp macro="">
      <xdr:nvCxnSpPr>
        <xdr:cNvPr id="755" name="直線コネクタ 754"/>
        <xdr:cNvCxnSpPr/>
      </xdr:nvCxnSpPr>
      <xdr:spPr>
        <a:xfrm>
          <a:off x="19545300" y="67112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161798</xdr:rowOff>
    </xdr:from>
    <xdr:to>
      <xdr:col>102</xdr:col>
      <xdr:colOff>114300</xdr:colOff>
      <xdr:row>39</xdr:row>
      <xdr:rowOff>24747</xdr:rowOff>
    </xdr:to>
    <xdr:cxnSp macro="">
      <xdr:nvCxnSpPr>
        <xdr:cNvPr id="758" name="直線コネクタ 757"/>
        <xdr:cNvCxnSpPr/>
      </xdr:nvCxnSpPr>
      <xdr:spPr>
        <a:xfrm>
          <a:off x="18656300" y="6676898"/>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45031</xdr:rowOff>
    </xdr:from>
    <xdr:to>
      <xdr:col>116</xdr:col>
      <xdr:colOff>114300</xdr:colOff>
      <xdr:row>38</xdr:row>
      <xdr:rowOff>146631</xdr:rowOff>
    </xdr:to>
    <xdr:sp macro="" textlink="">
      <xdr:nvSpPr>
        <xdr:cNvPr id="768" name="楕円 767"/>
        <xdr:cNvSpPr/>
      </xdr:nvSpPr>
      <xdr:spPr>
        <a:xfrm>
          <a:off x="22110700" y="65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67908</xdr:rowOff>
    </xdr:from>
    <xdr:ext cx="469744" cy="259045"/>
    <xdr:sp macro="" textlink="">
      <xdr:nvSpPr>
        <xdr:cNvPr id="769" name="投資及び出資金該当値テキスト"/>
        <xdr:cNvSpPr txBox="1"/>
      </xdr:nvSpPr>
      <xdr:spPr>
        <a:xfrm>
          <a:off x="22212300" y="64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171414</xdr:rowOff>
    </xdr:from>
    <xdr:to>
      <xdr:col>112</xdr:col>
      <xdr:colOff>38100</xdr:colOff>
      <xdr:row>39</xdr:row>
      <xdr:rowOff>101564</xdr:rowOff>
    </xdr:to>
    <xdr:sp macro="" textlink="">
      <xdr:nvSpPr>
        <xdr:cNvPr id="770" name="楕円 769"/>
        <xdr:cNvSpPr/>
      </xdr:nvSpPr>
      <xdr:spPr>
        <a:xfrm>
          <a:off x="21272500" y="66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92691</xdr:rowOff>
    </xdr:from>
    <xdr:ext cx="378565" cy="259045"/>
    <xdr:sp macro="" textlink="">
      <xdr:nvSpPr>
        <xdr:cNvPr id="771" name="テキスト ボックス 770"/>
        <xdr:cNvSpPr txBox="1"/>
      </xdr:nvSpPr>
      <xdr:spPr>
        <a:xfrm>
          <a:off x="21134017" y="677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18034</xdr:rowOff>
    </xdr:from>
    <xdr:to>
      <xdr:col>107</xdr:col>
      <xdr:colOff>101600</xdr:colOff>
      <xdr:row>39</xdr:row>
      <xdr:rowOff>119634</xdr:rowOff>
    </xdr:to>
    <xdr:sp macro="" textlink="">
      <xdr:nvSpPr>
        <xdr:cNvPr id="772" name="楕円 771"/>
        <xdr:cNvSpPr/>
      </xdr:nvSpPr>
      <xdr:spPr>
        <a:xfrm>
          <a:off x="20383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110761</xdr:rowOff>
    </xdr:from>
    <xdr:ext cx="378565" cy="259045"/>
    <xdr:sp macro="" textlink="">
      <xdr:nvSpPr>
        <xdr:cNvPr id="773" name="テキスト ボックス 772"/>
        <xdr:cNvSpPr txBox="1"/>
      </xdr:nvSpPr>
      <xdr:spPr>
        <a:xfrm>
          <a:off x="20245017" y="67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145397</xdr:rowOff>
    </xdr:from>
    <xdr:to>
      <xdr:col>102</xdr:col>
      <xdr:colOff>165100</xdr:colOff>
      <xdr:row>39</xdr:row>
      <xdr:rowOff>75547</xdr:rowOff>
    </xdr:to>
    <xdr:sp macro="" textlink="">
      <xdr:nvSpPr>
        <xdr:cNvPr id="774" name="楕円 773"/>
        <xdr:cNvSpPr/>
      </xdr:nvSpPr>
      <xdr:spPr>
        <a:xfrm>
          <a:off x="19494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66674</xdr:rowOff>
    </xdr:from>
    <xdr:ext cx="378565" cy="259045"/>
    <xdr:sp macro="" textlink="">
      <xdr:nvSpPr>
        <xdr:cNvPr id="775" name="テキスト ボックス 774"/>
        <xdr:cNvSpPr txBox="1"/>
      </xdr:nvSpPr>
      <xdr:spPr>
        <a:xfrm>
          <a:off x="19356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110998</xdr:rowOff>
    </xdr:from>
    <xdr:to>
      <xdr:col>98</xdr:col>
      <xdr:colOff>38100</xdr:colOff>
      <xdr:row>39</xdr:row>
      <xdr:rowOff>41148</xdr:rowOff>
    </xdr:to>
    <xdr:sp macro="" textlink="">
      <xdr:nvSpPr>
        <xdr:cNvPr id="776" name="楕円 775"/>
        <xdr:cNvSpPr/>
      </xdr:nvSpPr>
      <xdr:spPr>
        <a:xfrm>
          <a:off x="18605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57675</xdr:rowOff>
    </xdr:from>
    <xdr:ext cx="378565" cy="259045"/>
    <xdr:sp macro="" textlink="">
      <xdr:nvSpPr>
        <xdr:cNvPr id="777" name="テキスト ボックス 776"/>
        <xdr:cNvSpPr txBox="1"/>
      </xdr:nvSpPr>
      <xdr:spPr>
        <a:xfrm>
          <a:off x="18467017" y="640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18923</xdr:rowOff>
    </xdr:from>
    <xdr:to>
      <xdr:col>116</xdr:col>
      <xdr:colOff>63500</xdr:colOff>
      <xdr:row>59</xdr:row>
      <xdr:rowOff>20447</xdr:rowOff>
    </xdr:to>
    <xdr:cxnSp macro="">
      <xdr:nvCxnSpPr>
        <xdr:cNvPr id="806" name="直線コネクタ 805"/>
        <xdr:cNvCxnSpPr/>
      </xdr:nvCxnSpPr>
      <xdr:spPr>
        <a:xfrm flipV="1">
          <a:off x="21323300" y="1013447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13589</xdr:rowOff>
    </xdr:from>
    <xdr:to>
      <xdr:col>111</xdr:col>
      <xdr:colOff>177800</xdr:colOff>
      <xdr:row>59</xdr:row>
      <xdr:rowOff>20447</xdr:rowOff>
    </xdr:to>
    <xdr:cxnSp macro="">
      <xdr:nvCxnSpPr>
        <xdr:cNvPr id="809" name="直線コネクタ 808"/>
        <xdr:cNvCxnSpPr/>
      </xdr:nvCxnSpPr>
      <xdr:spPr>
        <a:xfrm>
          <a:off x="20434300" y="101291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13589</xdr:rowOff>
    </xdr:from>
    <xdr:to>
      <xdr:col>107</xdr:col>
      <xdr:colOff>50800</xdr:colOff>
      <xdr:row>59</xdr:row>
      <xdr:rowOff>16256</xdr:rowOff>
    </xdr:to>
    <xdr:cxnSp macro="">
      <xdr:nvCxnSpPr>
        <xdr:cNvPr id="812" name="直線コネクタ 811"/>
        <xdr:cNvCxnSpPr/>
      </xdr:nvCxnSpPr>
      <xdr:spPr>
        <a:xfrm flipV="1">
          <a:off x="19545300" y="101291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12192</xdr:rowOff>
    </xdr:from>
    <xdr:to>
      <xdr:col>102</xdr:col>
      <xdr:colOff>114300</xdr:colOff>
      <xdr:row>59</xdr:row>
      <xdr:rowOff>16256</xdr:rowOff>
    </xdr:to>
    <xdr:cxnSp macro="">
      <xdr:nvCxnSpPr>
        <xdr:cNvPr id="815" name="直線コネクタ 814"/>
        <xdr:cNvCxnSpPr/>
      </xdr:nvCxnSpPr>
      <xdr:spPr>
        <a:xfrm>
          <a:off x="18656300" y="1012774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139573</xdr:rowOff>
    </xdr:from>
    <xdr:to>
      <xdr:col>116</xdr:col>
      <xdr:colOff>114300</xdr:colOff>
      <xdr:row>59</xdr:row>
      <xdr:rowOff>69723</xdr:rowOff>
    </xdr:to>
    <xdr:sp macro="" textlink="">
      <xdr:nvSpPr>
        <xdr:cNvPr id="825" name="楕円 824"/>
        <xdr:cNvSpPr/>
      </xdr:nvSpPr>
      <xdr:spPr>
        <a:xfrm>
          <a:off x="22110700" y="100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54500</xdr:rowOff>
    </xdr:from>
    <xdr:ext cx="378565" cy="259045"/>
    <xdr:sp macro="" textlink="">
      <xdr:nvSpPr>
        <xdr:cNvPr id="826" name="貸付金該当値テキスト"/>
        <xdr:cNvSpPr txBox="1"/>
      </xdr:nvSpPr>
      <xdr:spPr>
        <a:xfrm>
          <a:off x="22212300" y="999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141097</xdr:rowOff>
    </xdr:from>
    <xdr:to>
      <xdr:col>112</xdr:col>
      <xdr:colOff>38100</xdr:colOff>
      <xdr:row>59</xdr:row>
      <xdr:rowOff>71247</xdr:rowOff>
    </xdr:to>
    <xdr:sp macro="" textlink="">
      <xdr:nvSpPr>
        <xdr:cNvPr id="827" name="楕円 826"/>
        <xdr:cNvSpPr/>
      </xdr:nvSpPr>
      <xdr:spPr>
        <a:xfrm>
          <a:off x="212725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62374</xdr:rowOff>
    </xdr:from>
    <xdr:ext cx="378565" cy="259045"/>
    <xdr:sp macro="" textlink="">
      <xdr:nvSpPr>
        <xdr:cNvPr id="828" name="テキスト ボックス 827"/>
        <xdr:cNvSpPr txBox="1"/>
      </xdr:nvSpPr>
      <xdr:spPr>
        <a:xfrm>
          <a:off x="21134017" y="10177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134239</xdr:rowOff>
    </xdr:from>
    <xdr:to>
      <xdr:col>107</xdr:col>
      <xdr:colOff>101600</xdr:colOff>
      <xdr:row>59</xdr:row>
      <xdr:rowOff>64389</xdr:rowOff>
    </xdr:to>
    <xdr:sp macro="" textlink="">
      <xdr:nvSpPr>
        <xdr:cNvPr id="829" name="楕円 828"/>
        <xdr:cNvSpPr/>
      </xdr:nvSpPr>
      <xdr:spPr>
        <a:xfrm>
          <a:off x="20383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55516</xdr:rowOff>
    </xdr:from>
    <xdr:ext cx="378565" cy="259045"/>
    <xdr:sp macro="" textlink="">
      <xdr:nvSpPr>
        <xdr:cNvPr id="830" name="テキスト ボックス 829"/>
        <xdr:cNvSpPr txBox="1"/>
      </xdr:nvSpPr>
      <xdr:spPr>
        <a:xfrm>
          <a:off x="20245017" y="1017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136906</xdr:rowOff>
    </xdr:from>
    <xdr:to>
      <xdr:col>102</xdr:col>
      <xdr:colOff>165100</xdr:colOff>
      <xdr:row>59</xdr:row>
      <xdr:rowOff>67056</xdr:rowOff>
    </xdr:to>
    <xdr:sp macro="" textlink="">
      <xdr:nvSpPr>
        <xdr:cNvPr id="831" name="楕円 830"/>
        <xdr:cNvSpPr/>
      </xdr:nvSpPr>
      <xdr:spPr>
        <a:xfrm>
          <a:off x="19494500" y="100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58183</xdr:rowOff>
    </xdr:from>
    <xdr:ext cx="378565" cy="259045"/>
    <xdr:sp macro="" textlink="">
      <xdr:nvSpPr>
        <xdr:cNvPr id="832" name="テキスト ボックス 831"/>
        <xdr:cNvSpPr txBox="1"/>
      </xdr:nvSpPr>
      <xdr:spPr>
        <a:xfrm>
          <a:off x="19356017" y="1017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132842</xdr:rowOff>
    </xdr:from>
    <xdr:to>
      <xdr:col>98</xdr:col>
      <xdr:colOff>38100</xdr:colOff>
      <xdr:row>59</xdr:row>
      <xdr:rowOff>62992</xdr:rowOff>
    </xdr:to>
    <xdr:sp macro="" textlink="">
      <xdr:nvSpPr>
        <xdr:cNvPr id="833" name="楕円 832"/>
        <xdr:cNvSpPr/>
      </xdr:nvSpPr>
      <xdr:spPr>
        <a:xfrm>
          <a:off x="18605500" y="100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54119</xdr:rowOff>
    </xdr:from>
    <xdr:ext cx="378565" cy="259045"/>
    <xdr:sp macro="" textlink="">
      <xdr:nvSpPr>
        <xdr:cNvPr id="834" name="テキスト ボックス 833"/>
        <xdr:cNvSpPr txBox="1"/>
      </xdr:nvSpPr>
      <xdr:spPr>
        <a:xfrm>
          <a:off x="18467017" y="1016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24924</xdr:rowOff>
    </xdr:from>
    <xdr:to>
      <xdr:col>116</xdr:col>
      <xdr:colOff>63500</xdr:colOff>
      <xdr:row>78</xdr:row>
      <xdr:rowOff>42717</xdr:rowOff>
    </xdr:to>
    <xdr:cxnSp macro="">
      <xdr:nvCxnSpPr>
        <xdr:cNvPr id="864" name="直線コネクタ 863"/>
        <xdr:cNvCxnSpPr/>
      </xdr:nvCxnSpPr>
      <xdr:spPr>
        <a:xfrm flipV="1">
          <a:off x="21323300" y="13398024"/>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42717</xdr:rowOff>
    </xdr:from>
    <xdr:to>
      <xdr:col>111</xdr:col>
      <xdr:colOff>177800</xdr:colOff>
      <xdr:row>78</xdr:row>
      <xdr:rowOff>87007</xdr:rowOff>
    </xdr:to>
    <xdr:cxnSp macro="">
      <xdr:nvCxnSpPr>
        <xdr:cNvPr id="867" name="直線コネクタ 866"/>
        <xdr:cNvCxnSpPr/>
      </xdr:nvCxnSpPr>
      <xdr:spPr>
        <a:xfrm flipV="1">
          <a:off x="20434300" y="13415817"/>
          <a:ext cx="8890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78569</xdr:rowOff>
    </xdr:from>
    <xdr:to>
      <xdr:col>107</xdr:col>
      <xdr:colOff>50800</xdr:colOff>
      <xdr:row>78</xdr:row>
      <xdr:rowOff>87007</xdr:rowOff>
    </xdr:to>
    <xdr:cxnSp macro="">
      <xdr:nvCxnSpPr>
        <xdr:cNvPr id="870" name="直線コネクタ 869"/>
        <xdr:cNvCxnSpPr/>
      </xdr:nvCxnSpPr>
      <xdr:spPr>
        <a:xfrm>
          <a:off x="19545300" y="13451669"/>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8692</xdr:rowOff>
    </xdr:from>
    <xdr:to>
      <xdr:col>102</xdr:col>
      <xdr:colOff>114300</xdr:colOff>
      <xdr:row>78</xdr:row>
      <xdr:rowOff>78569</xdr:rowOff>
    </xdr:to>
    <xdr:cxnSp macro="">
      <xdr:nvCxnSpPr>
        <xdr:cNvPr id="873" name="直線コネクタ 872"/>
        <xdr:cNvCxnSpPr/>
      </xdr:nvCxnSpPr>
      <xdr:spPr>
        <a:xfrm>
          <a:off x="18656300" y="13210342"/>
          <a:ext cx="889000" cy="2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145574</xdr:rowOff>
    </xdr:from>
    <xdr:to>
      <xdr:col>116</xdr:col>
      <xdr:colOff>114300</xdr:colOff>
      <xdr:row>78</xdr:row>
      <xdr:rowOff>75724</xdr:rowOff>
    </xdr:to>
    <xdr:sp macro="" textlink="">
      <xdr:nvSpPr>
        <xdr:cNvPr id="883" name="楕円 882"/>
        <xdr:cNvSpPr/>
      </xdr:nvSpPr>
      <xdr:spPr>
        <a:xfrm>
          <a:off x="22110700" y="133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124001</xdr:rowOff>
    </xdr:from>
    <xdr:ext cx="534377" cy="259045"/>
    <xdr:sp macro="" textlink="">
      <xdr:nvSpPr>
        <xdr:cNvPr id="884" name="繰出金該当値テキスト"/>
        <xdr:cNvSpPr txBox="1"/>
      </xdr:nvSpPr>
      <xdr:spPr>
        <a:xfrm>
          <a:off x="22212300" y="133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163367</xdr:rowOff>
    </xdr:from>
    <xdr:to>
      <xdr:col>112</xdr:col>
      <xdr:colOff>38100</xdr:colOff>
      <xdr:row>78</xdr:row>
      <xdr:rowOff>93517</xdr:rowOff>
    </xdr:to>
    <xdr:sp macro="" textlink="">
      <xdr:nvSpPr>
        <xdr:cNvPr id="885" name="楕円 884"/>
        <xdr:cNvSpPr/>
      </xdr:nvSpPr>
      <xdr:spPr>
        <a:xfrm>
          <a:off x="21272500" y="133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84644</xdr:rowOff>
    </xdr:from>
    <xdr:ext cx="534377" cy="259045"/>
    <xdr:sp macro="" textlink="">
      <xdr:nvSpPr>
        <xdr:cNvPr id="886" name="テキスト ボックス 885"/>
        <xdr:cNvSpPr txBox="1"/>
      </xdr:nvSpPr>
      <xdr:spPr>
        <a:xfrm>
          <a:off x="21056111" y="134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36207</xdr:rowOff>
    </xdr:from>
    <xdr:to>
      <xdr:col>107</xdr:col>
      <xdr:colOff>101600</xdr:colOff>
      <xdr:row>78</xdr:row>
      <xdr:rowOff>137807</xdr:rowOff>
    </xdr:to>
    <xdr:sp macro="" textlink="">
      <xdr:nvSpPr>
        <xdr:cNvPr id="887" name="楕円 886"/>
        <xdr:cNvSpPr/>
      </xdr:nvSpPr>
      <xdr:spPr>
        <a:xfrm>
          <a:off x="203835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128934</xdr:rowOff>
    </xdr:from>
    <xdr:ext cx="534377" cy="259045"/>
    <xdr:sp macro="" textlink="">
      <xdr:nvSpPr>
        <xdr:cNvPr id="888" name="テキスト ボックス 887"/>
        <xdr:cNvSpPr txBox="1"/>
      </xdr:nvSpPr>
      <xdr:spPr>
        <a:xfrm>
          <a:off x="20167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27769</xdr:rowOff>
    </xdr:from>
    <xdr:to>
      <xdr:col>102</xdr:col>
      <xdr:colOff>165100</xdr:colOff>
      <xdr:row>78</xdr:row>
      <xdr:rowOff>129369</xdr:rowOff>
    </xdr:to>
    <xdr:sp macro="" textlink="">
      <xdr:nvSpPr>
        <xdr:cNvPr id="889" name="楕円 888"/>
        <xdr:cNvSpPr/>
      </xdr:nvSpPr>
      <xdr:spPr>
        <a:xfrm>
          <a:off x="194945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120496</xdr:rowOff>
    </xdr:from>
    <xdr:ext cx="534377" cy="259045"/>
    <xdr:sp macro="" textlink="">
      <xdr:nvSpPr>
        <xdr:cNvPr id="890" name="テキスト ボックス 889"/>
        <xdr:cNvSpPr txBox="1"/>
      </xdr:nvSpPr>
      <xdr:spPr>
        <a:xfrm>
          <a:off x="19278111" y="134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129342</xdr:rowOff>
    </xdr:from>
    <xdr:to>
      <xdr:col>98</xdr:col>
      <xdr:colOff>38100</xdr:colOff>
      <xdr:row>77</xdr:row>
      <xdr:rowOff>59492</xdr:rowOff>
    </xdr:to>
    <xdr:sp macro="" textlink="">
      <xdr:nvSpPr>
        <xdr:cNvPr id="891" name="楕円 890"/>
        <xdr:cNvSpPr/>
      </xdr:nvSpPr>
      <xdr:spPr>
        <a:xfrm>
          <a:off x="18605500" y="131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50619</xdr:rowOff>
    </xdr:from>
    <xdr:ext cx="534377" cy="259045"/>
    <xdr:sp macro="" textlink="">
      <xdr:nvSpPr>
        <xdr:cNvPr id="892" name="テキスト ボックス 891"/>
        <xdr:cNvSpPr txBox="1"/>
      </xdr:nvSpPr>
      <xdr:spPr>
        <a:xfrm>
          <a:off x="18389111" y="132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歳出決算額は、住民一人当たり</a:t>
          </a:r>
          <a:r>
            <a:rPr kumimoji="1" lang="en-US" altLang="ja-JP" sz="1000">
              <a:solidFill>
                <a:schemeClr val="dk1"/>
              </a:solidFill>
              <a:effectLst/>
              <a:latin typeface="+mn-ea"/>
              <a:ea typeface="+mn-ea"/>
              <a:cs typeface="+mn-cs"/>
            </a:rPr>
            <a:t>30,035</a:t>
          </a:r>
          <a:r>
            <a:rPr kumimoji="1" lang="ja-JP" altLang="ja-JP" sz="1000">
              <a:solidFill>
                <a:schemeClr val="dk1"/>
              </a:solidFill>
              <a:effectLst/>
              <a:latin typeface="+mn-ea"/>
              <a:ea typeface="+mn-ea"/>
              <a:cs typeface="+mn-cs"/>
            </a:rPr>
            <a:t>円となっている。</a:t>
          </a:r>
          <a:endParaRPr lang="ja-JP" altLang="ja-JP" sz="1000">
            <a:effectLst/>
            <a:latin typeface="+mn-ea"/>
            <a:ea typeface="+mn-ea"/>
          </a:endParaRPr>
        </a:p>
        <a:p>
          <a:r>
            <a:rPr kumimoji="1" lang="ja-JP" altLang="ja-JP" sz="1000">
              <a:solidFill>
                <a:schemeClr val="dk1"/>
              </a:solidFill>
              <a:effectLst/>
              <a:latin typeface="+mn-ea"/>
              <a:ea typeface="+mn-ea"/>
              <a:cs typeface="+mn-cs"/>
            </a:rPr>
            <a:t>増加した主なものとしては、</a:t>
          </a:r>
          <a:r>
            <a:rPr kumimoji="1" lang="ja-JP" altLang="en-US" sz="1000">
              <a:solidFill>
                <a:schemeClr val="dk1"/>
              </a:solidFill>
              <a:effectLst/>
              <a:latin typeface="+mn-ea"/>
              <a:ea typeface="+mn-ea"/>
              <a:cs typeface="+mn-cs"/>
            </a:rPr>
            <a:t>災害復旧事業費</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2,363</a:t>
          </a:r>
          <a:r>
            <a:rPr kumimoji="1" lang="ja-JP" altLang="ja-JP" sz="1000">
              <a:solidFill>
                <a:schemeClr val="dk1"/>
              </a:solidFill>
              <a:effectLst/>
              <a:latin typeface="+mn-ea"/>
              <a:ea typeface="+mn-ea"/>
              <a:cs typeface="+mn-cs"/>
            </a:rPr>
            <a:t>円、</a:t>
          </a:r>
          <a:r>
            <a:rPr kumimoji="1" lang="en-US" altLang="ja-JP" sz="1000">
              <a:solidFill>
                <a:schemeClr val="dk1"/>
              </a:solidFill>
              <a:effectLst/>
              <a:latin typeface="+mn-ea"/>
              <a:ea typeface="+mn-ea"/>
              <a:cs typeface="+mn-cs"/>
            </a:rPr>
            <a:t>269.1%</a:t>
          </a:r>
          <a:r>
            <a:rPr kumimoji="1" lang="ja-JP" altLang="ja-JP" sz="1000">
              <a:solidFill>
                <a:schemeClr val="dk1"/>
              </a:solidFill>
              <a:effectLst/>
              <a:latin typeface="+mn-ea"/>
              <a:ea typeface="+mn-ea"/>
              <a:cs typeface="+mn-cs"/>
            </a:rPr>
            <a:t>増）</a:t>
          </a:r>
          <a:r>
            <a:rPr kumimoji="1" lang="ja-JP" altLang="en-US" sz="1000">
              <a:solidFill>
                <a:schemeClr val="dk1"/>
              </a:solidFill>
              <a:effectLst/>
              <a:latin typeface="+mn-ea"/>
              <a:ea typeface="+mn-ea"/>
              <a:cs typeface="+mn-cs"/>
            </a:rPr>
            <a:t>、投資及び出資金</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1,161</a:t>
          </a:r>
          <a:r>
            <a:rPr kumimoji="1" lang="ja-JP" altLang="ja-JP" sz="1000">
              <a:solidFill>
                <a:schemeClr val="dk1"/>
              </a:solidFill>
              <a:effectLst/>
              <a:latin typeface="+mn-ea"/>
              <a:ea typeface="+mn-ea"/>
              <a:cs typeface="+mn-cs"/>
            </a:rPr>
            <a:t>円、</a:t>
          </a:r>
          <a:r>
            <a:rPr kumimoji="1" lang="en-US" altLang="ja-JP" sz="1000">
              <a:solidFill>
                <a:schemeClr val="dk1"/>
              </a:solidFill>
              <a:effectLst/>
              <a:latin typeface="+mn-ea"/>
              <a:ea typeface="+mn-ea"/>
              <a:cs typeface="+mn-cs"/>
            </a:rPr>
            <a:t>262.7%</a:t>
          </a:r>
          <a:r>
            <a:rPr kumimoji="1" lang="ja-JP" altLang="ja-JP" sz="1000">
              <a:solidFill>
                <a:schemeClr val="dk1"/>
              </a:solidFill>
              <a:effectLst/>
              <a:latin typeface="+mn-ea"/>
              <a:ea typeface="+mn-ea"/>
              <a:cs typeface="+mn-cs"/>
            </a:rPr>
            <a:t>増）がある。</a:t>
          </a:r>
          <a:endParaRPr lang="ja-JP" altLang="ja-JP" sz="1000">
            <a:effectLst/>
            <a:latin typeface="+mn-ea"/>
            <a:ea typeface="+mn-ea"/>
          </a:endParaRPr>
        </a:p>
        <a:p>
          <a:r>
            <a:rPr kumimoji="1" lang="ja-JP" altLang="en-US" sz="1000">
              <a:solidFill>
                <a:schemeClr val="dk1"/>
              </a:solidFill>
              <a:effectLst/>
              <a:latin typeface="+mn-ea"/>
              <a:ea typeface="+mn-ea"/>
              <a:cs typeface="+mn-cs"/>
            </a:rPr>
            <a:t>災害復旧事業費</a:t>
          </a:r>
          <a:r>
            <a:rPr kumimoji="1" lang="ja-JP" altLang="ja-JP" sz="1000">
              <a:solidFill>
                <a:schemeClr val="dk1"/>
              </a:solidFill>
              <a:effectLst/>
              <a:latin typeface="+mn-ea"/>
              <a:ea typeface="+mn-ea"/>
              <a:cs typeface="+mn-cs"/>
            </a:rPr>
            <a:t>に関しては、</a:t>
          </a:r>
          <a:r>
            <a:rPr kumimoji="1" lang="ja-JP" altLang="en-US" sz="1000">
              <a:solidFill>
                <a:schemeClr val="dk1"/>
              </a:solidFill>
              <a:effectLst/>
              <a:latin typeface="+mn-ea"/>
              <a:ea typeface="+mn-ea"/>
              <a:cs typeface="+mn-cs"/>
            </a:rPr>
            <a:t>令和元年</a:t>
          </a:r>
          <a:r>
            <a:rPr kumimoji="1" lang="en-US" altLang="ja-JP" sz="1000">
              <a:solidFill>
                <a:schemeClr val="dk1"/>
              </a:solidFill>
              <a:effectLst/>
              <a:latin typeface="+mn-ea"/>
              <a:ea typeface="+mn-ea"/>
              <a:cs typeface="+mn-cs"/>
            </a:rPr>
            <a:t>9</a:t>
          </a:r>
          <a:r>
            <a:rPr kumimoji="1" lang="ja-JP" altLang="en-US" sz="1000">
              <a:solidFill>
                <a:schemeClr val="dk1"/>
              </a:solidFill>
              <a:effectLst/>
              <a:latin typeface="+mn-ea"/>
              <a:ea typeface="+mn-ea"/>
              <a:cs typeface="+mn-cs"/>
            </a:rPr>
            <a:t>月豪雨関連の歳出</a:t>
          </a:r>
          <a:r>
            <a:rPr kumimoji="1" lang="ja-JP" altLang="ja-JP" sz="1000">
              <a:solidFill>
                <a:schemeClr val="dk1"/>
              </a:solidFill>
              <a:effectLst/>
              <a:latin typeface="+mn-ea"/>
              <a:ea typeface="+mn-ea"/>
              <a:cs typeface="+mn-cs"/>
            </a:rPr>
            <a:t>に起因する。</a:t>
          </a:r>
          <a:endParaRPr lang="ja-JP" altLang="ja-JP" sz="1000">
            <a:effectLst/>
            <a:latin typeface="+mn-ea"/>
            <a:ea typeface="+mn-ea"/>
          </a:endParaRPr>
        </a:p>
        <a:p>
          <a:r>
            <a:rPr kumimoji="1" lang="ja-JP" altLang="en-US" sz="1000">
              <a:solidFill>
                <a:schemeClr val="dk1"/>
              </a:solidFill>
              <a:effectLst/>
              <a:latin typeface="+mn-ea"/>
              <a:ea typeface="+mn-ea"/>
              <a:cs typeface="+mn-cs"/>
            </a:rPr>
            <a:t>投資及び出資金</a:t>
          </a:r>
          <a:r>
            <a:rPr kumimoji="1" lang="ja-JP" altLang="ja-JP" sz="1000">
              <a:solidFill>
                <a:schemeClr val="dk1"/>
              </a:solidFill>
              <a:effectLst/>
              <a:latin typeface="+mn-ea"/>
              <a:ea typeface="+mn-ea"/>
              <a:cs typeface="+mn-cs"/>
            </a:rPr>
            <a:t>に関しては</a:t>
          </a:r>
          <a:r>
            <a:rPr kumimoji="1" lang="ja-JP" altLang="en-US" sz="1000">
              <a:solidFill>
                <a:schemeClr val="dk1"/>
              </a:solidFill>
              <a:effectLst/>
              <a:latin typeface="+mn-ea"/>
              <a:ea typeface="+mn-ea"/>
              <a:cs typeface="+mn-cs"/>
            </a:rPr>
            <a:t>、ライフライン機能強化事業Ｈ</a:t>
          </a:r>
          <a:r>
            <a:rPr kumimoji="1" lang="en-US" altLang="ja-JP" sz="1000">
              <a:solidFill>
                <a:schemeClr val="dk1"/>
              </a:solidFill>
              <a:effectLst/>
              <a:latin typeface="+mn-ea"/>
              <a:ea typeface="+mn-ea"/>
              <a:cs typeface="+mn-cs"/>
            </a:rPr>
            <a:t>30</a:t>
          </a:r>
          <a:r>
            <a:rPr kumimoji="1" lang="ja-JP" altLang="en-US" sz="1000">
              <a:solidFill>
                <a:schemeClr val="dk1"/>
              </a:solidFill>
              <a:effectLst/>
              <a:latin typeface="+mn-ea"/>
              <a:ea typeface="+mn-ea"/>
              <a:cs typeface="+mn-cs"/>
            </a:rPr>
            <a:t>年度出資金（繰越）に起因する</a:t>
          </a:r>
          <a:r>
            <a:rPr kumimoji="1" lang="ja-JP" altLang="ja-JP" sz="1000">
              <a:solidFill>
                <a:schemeClr val="dk1"/>
              </a:solidFill>
              <a:effectLst/>
              <a:latin typeface="+mn-ea"/>
              <a:ea typeface="+mn-ea"/>
              <a:cs typeface="+mn-cs"/>
            </a:rPr>
            <a:t>。</a:t>
          </a:r>
          <a:endParaRPr lang="ja-JP" altLang="ja-JP" sz="1000">
            <a:effectLst/>
            <a:latin typeface="+mn-ea"/>
            <a:ea typeface="+mn-ea"/>
          </a:endParaRPr>
        </a:p>
        <a:p>
          <a:r>
            <a:rPr kumimoji="1" lang="ja-JP" altLang="ja-JP" sz="1000">
              <a:solidFill>
                <a:schemeClr val="dk1"/>
              </a:solidFill>
              <a:effectLst/>
              <a:latin typeface="+mn-ea"/>
              <a:ea typeface="+mn-ea"/>
              <a:cs typeface="+mn-cs"/>
            </a:rPr>
            <a:t>また、減少した主なものとしては、</a:t>
          </a:r>
          <a:r>
            <a:rPr kumimoji="1" lang="ja-JP" altLang="en-US" sz="1000">
              <a:solidFill>
                <a:schemeClr val="dk1"/>
              </a:solidFill>
              <a:effectLst/>
              <a:latin typeface="+mn-ea"/>
              <a:ea typeface="+mn-ea"/>
              <a:cs typeface="+mn-cs"/>
            </a:rPr>
            <a:t>積立金</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-4,620</a:t>
          </a:r>
          <a:r>
            <a:rPr kumimoji="1" lang="ja-JP" altLang="ja-JP" sz="1000">
              <a:solidFill>
                <a:schemeClr val="dk1"/>
              </a:solidFill>
              <a:effectLst/>
              <a:latin typeface="+mn-ea"/>
              <a:ea typeface="+mn-ea"/>
              <a:cs typeface="+mn-cs"/>
            </a:rPr>
            <a:t>円、</a:t>
          </a:r>
          <a:r>
            <a:rPr kumimoji="1" lang="en-US" altLang="ja-JP" sz="1000">
              <a:solidFill>
                <a:schemeClr val="dk1"/>
              </a:solidFill>
              <a:effectLst/>
              <a:latin typeface="+mn-ea"/>
              <a:ea typeface="+mn-ea"/>
              <a:cs typeface="+mn-cs"/>
            </a:rPr>
            <a:t>75.6%</a:t>
          </a:r>
          <a:r>
            <a:rPr kumimoji="1" lang="ja-JP" altLang="ja-JP" sz="1000">
              <a:solidFill>
                <a:schemeClr val="dk1"/>
              </a:solidFill>
              <a:effectLst/>
              <a:latin typeface="+mn-ea"/>
              <a:ea typeface="+mn-ea"/>
              <a:cs typeface="+mn-cs"/>
            </a:rPr>
            <a:t>減）がある。</a:t>
          </a:r>
          <a:endParaRPr lang="ja-JP" altLang="ja-JP" sz="1000">
            <a:effectLst/>
            <a:latin typeface="+mn-ea"/>
            <a:ea typeface="+mn-ea"/>
          </a:endParaRPr>
        </a:p>
        <a:p>
          <a:r>
            <a:rPr kumimoji="1" lang="ja-JP" altLang="en-US" sz="1000">
              <a:solidFill>
                <a:schemeClr val="dk1"/>
              </a:solidFill>
              <a:effectLst/>
              <a:latin typeface="+mn-ea"/>
              <a:ea typeface="+mn-ea"/>
              <a:cs typeface="+mn-cs"/>
            </a:rPr>
            <a:t>公共施設整備基金積立金（原資）の皆減（</a:t>
          </a:r>
          <a:r>
            <a:rPr kumimoji="1" lang="en-US" altLang="ja-JP" sz="1000">
              <a:solidFill>
                <a:schemeClr val="dk1"/>
              </a:solidFill>
              <a:effectLst/>
              <a:latin typeface="+mn-ea"/>
              <a:ea typeface="+mn-ea"/>
              <a:cs typeface="+mn-cs"/>
            </a:rPr>
            <a:t>-200,000</a:t>
          </a:r>
          <a:r>
            <a:rPr kumimoji="1" lang="ja-JP" altLang="en-US" sz="1000">
              <a:solidFill>
                <a:schemeClr val="dk1"/>
              </a:solidFill>
              <a:effectLst/>
              <a:latin typeface="+mn-ea"/>
              <a:ea typeface="+mn-ea"/>
              <a:cs typeface="+mn-cs"/>
            </a:rPr>
            <a:t>千円）</a:t>
          </a:r>
          <a:r>
            <a:rPr kumimoji="1" lang="ja-JP" altLang="ja-JP" sz="1000">
              <a:solidFill>
                <a:schemeClr val="dk1"/>
              </a:solidFill>
              <a:effectLst/>
              <a:latin typeface="+mn-ea"/>
              <a:ea typeface="+mn-ea"/>
              <a:cs typeface="+mn-cs"/>
            </a:rPr>
            <a:t>に起因する。</a:t>
          </a:r>
          <a:endParaRPr lang="ja-JP" altLang="ja-JP" sz="10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41,697
40,628
107.01
13,285,588
12,523,765
469,311
8,535,144
10,253,936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29645</xdr:rowOff>
    </xdr:from>
    <xdr:to>
      <xdr:col>24</xdr:col>
      <xdr:colOff>63500</xdr:colOff>
      <xdr:row>36</xdr:row>
      <xdr:rowOff>64589</xdr:rowOff>
    </xdr:to>
    <xdr:cxnSp macro="">
      <xdr:nvCxnSpPr>
        <xdr:cNvPr id="63" name="直線コネクタ 62"/>
        <xdr:cNvCxnSpPr/>
      </xdr:nvCxnSpPr>
      <xdr:spPr>
        <a:xfrm flipV="1">
          <a:off x="3797300" y="6201845"/>
          <a:ext cx="8382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29319</xdr:rowOff>
    </xdr:from>
    <xdr:to>
      <xdr:col>19</xdr:col>
      <xdr:colOff>177800</xdr:colOff>
      <xdr:row>36</xdr:row>
      <xdr:rowOff>64589</xdr:rowOff>
    </xdr:to>
    <xdr:cxnSp macro="">
      <xdr:nvCxnSpPr>
        <xdr:cNvPr id="66" name="直線コネクタ 65"/>
        <xdr:cNvCxnSpPr/>
      </xdr:nvCxnSpPr>
      <xdr:spPr>
        <a:xfrm>
          <a:off x="2908300" y="6201519"/>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29319</xdr:rowOff>
    </xdr:from>
    <xdr:to>
      <xdr:col>15</xdr:col>
      <xdr:colOff>50800</xdr:colOff>
      <xdr:row>36</xdr:row>
      <xdr:rowOff>95286</xdr:rowOff>
    </xdr:to>
    <xdr:cxnSp macro="">
      <xdr:nvCxnSpPr>
        <xdr:cNvPr id="69" name="直線コネクタ 68"/>
        <xdr:cNvCxnSpPr/>
      </xdr:nvCxnSpPr>
      <xdr:spPr>
        <a:xfrm flipV="1">
          <a:off x="2019300" y="6201519"/>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146884</xdr:rowOff>
    </xdr:from>
    <xdr:to>
      <xdr:col>10</xdr:col>
      <xdr:colOff>114300</xdr:colOff>
      <xdr:row>36</xdr:row>
      <xdr:rowOff>95286</xdr:rowOff>
    </xdr:to>
    <xdr:cxnSp macro="">
      <xdr:nvCxnSpPr>
        <xdr:cNvPr id="72" name="直線コネクタ 71"/>
        <xdr:cNvCxnSpPr/>
      </xdr:nvCxnSpPr>
      <xdr:spPr>
        <a:xfrm>
          <a:off x="1130300" y="6147634"/>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150295</xdr:rowOff>
    </xdr:from>
    <xdr:to>
      <xdr:col>24</xdr:col>
      <xdr:colOff>114300</xdr:colOff>
      <xdr:row>36</xdr:row>
      <xdr:rowOff>80445</xdr:rowOff>
    </xdr:to>
    <xdr:sp macro="" textlink="">
      <xdr:nvSpPr>
        <xdr:cNvPr id="82" name="楕円 81"/>
        <xdr:cNvSpPr/>
      </xdr:nvSpPr>
      <xdr:spPr>
        <a:xfrm>
          <a:off x="45847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128722</xdr:rowOff>
    </xdr:from>
    <xdr:ext cx="469744" cy="259045"/>
    <xdr:sp macro="" textlink="">
      <xdr:nvSpPr>
        <xdr:cNvPr id="83" name="議会費該当値テキスト"/>
        <xdr:cNvSpPr txBox="1"/>
      </xdr:nvSpPr>
      <xdr:spPr>
        <a:xfrm>
          <a:off x="4686300" y="612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13789</xdr:rowOff>
    </xdr:from>
    <xdr:to>
      <xdr:col>20</xdr:col>
      <xdr:colOff>38100</xdr:colOff>
      <xdr:row>36</xdr:row>
      <xdr:rowOff>115389</xdr:rowOff>
    </xdr:to>
    <xdr:sp macro="" textlink="">
      <xdr:nvSpPr>
        <xdr:cNvPr id="84" name="楕円 83"/>
        <xdr:cNvSpPr/>
      </xdr:nvSpPr>
      <xdr:spPr>
        <a:xfrm>
          <a:off x="3746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106516</xdr:rowOff>
    </xdr:from>
    <xdr:ext cx="469744" cy="259045"/>
    <xdr:sp macro="" textlink="">
      <xdr:nvSpPr>
        <xdr:cNvPr id="85" name="テキスト ボックス 84"/>
        <xdr:cNvSpPr txBox="1"/>
      </xdr:nvSpPr>
      <xdr:spPr>
        <a:xfrm>
          <a:off x="3562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149969</xdr:rowOff>
    </xdr:from>
    <xdr:to>
      <xdr:col>15</xdr:col>
      <xdr:colOff>101600</xdr:colOff>
      <xdr:row>36</xdr:row>
      <xdr:rowOff>80119</xdr:rowOff>
    </xdr:to>
    <xdr:sp macro="" textlink="">
      <xdr:nvSpPr>
        <xdr:cNvPr id="86" name="楕円 85"/>
        <xdr:cNvSpPr/>
      </xdr:nvSpPr>
      <xdr:spPr>
        <a:xfrm>
          <a:off x="2857500" y="61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71246</xdr:rowOff>
    </xdr:from>
    <xdr:ext cx="469744" cy="259045"/>
    <xdr:sp macro="" textlink="">
      <xdr:nvSpPr>
        <xdr:cNvPr id="87" name="テキスト ボックス 86"/>
        <xdr:cNvSpPr txBox="1"/>
      </xdr:nvSpPr>
      <xdr:spPr>
        <a:xfrm>
          <a:off x="2673428" y="624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44486</xdr:rowOff>
    </xdr:from>
    <xdr:to>
      <xdr:col>10</xdr:col>
      <xdr:colOff>165100</xdr:colOff>
      <xdr:row>36</xdr:row>
      <xdr:rowOff>146086</xdr:rowOff>
    </xdr:to>
    <xdr:sp macro="" textlink="">
      <xdr:nvSpPr>
        <xdr:cNvPr id="88" name="楕円 87"/>
        <xdr:cNvSpPr/>
      </xdr:nvSpPr>
      <xdr:spPr>
        <a:xfrm>
          <a:off x="1968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137213</xdr:rowOff>
    </xdr:from>
    <xdr:ext cx="469744" cy="259045"/>
    <xdr:sp macro="" textlink="">
      <xdr:nvSpPr>
        <xdr:cNvPr id="89" name="テキスト ボックス 88"/>
        <xdr:cNvSpPr txBox="1"/>
      </xdr:nvSpPr>
      <xdr:spPr>
        <a:xfrm>
          <a:off x="1784428" y="63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96084</xdr:rowOff>
    </xdr:from>
    <xdr:to>
      <xdr:col>6</xdr:col>
      <xdr:colOff>38100</xdr:colOff>
      <xdr:row>36</xdr:row>
      <xdr:rowOff>26234</xdr:rowOff>
    </xdr:to>
    <xdr:sp macro="" textlink="">
      <xdr:nvSpPr>
        <xdr:cNvPr id="90" name="楕円 89"/>
        <xdr:cNvSpPr/>
      </xdr:nvSpPr>
      <xdr:spPr>
        <a:xfrm>
          <a:off x="1079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17361</xdr:rowOff>
    </xdr:from>
    <xdr:ext cx="469744" cy="259045"/>
    <xdr:sp macro="" textlink="">
      <xdr:nvSpPr>
        <xdr:cNvPr id="91" name="テキスト ボックス 90"/>
        <xdr:cNvSpPr txBox="1"/>
      </xdr:nvSpPr>
      <xdr:spPr>
        <a:xfrm>
          <a:off x="895428" y="61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103056</xdr:rowOff>
    </xdr:from>
    <xdr:to>
      <xdr:col>24</xdr:col>
      <xdr:colOff>63500</xdr:colOff>
      <xdr:row>57</xdr:row>
      <xdr:rowOff>145662</xdr:rowOff>
    </xdr:to>
    <xdr:cxnSp macro="">
      <xdr:nvCxnSpPr>
        <xdr:cNvPr id="118" name="直線コネクタ 117"/>
        <xdr:cNvCxnSpPr/>
      </xdr:nvCxnSpPr>
      <xdr:spPr>
        <a:xfrm>
          <a:off x="3797300" y="9875706"/>
          <a:ext cx="838200" cy="4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103056</xdr:rowOff>
    </xdr:from>
    <xdr:to>
      <xdr:col>19</xdr:col>
      <xdr:colOff>177800</xdr:colOff>
      <xdr:row>57</xdr:row>
      <xdr:rowOff>140935</xdr:rowOff>
    </xdr:to>
    <xdr:cxnSp macro="">
      <xdr:nvCxnSpPr>
        <xdr:cNvPr id="121" name="直線コネクタ 120"/>
        <xdr:cNvCxnSpPr/>
      </xdr:nvCxnSpPr>
      <xdr:spPr>
        <a:xfrm flipV="1">
          <a:off x="2908300" y="9875706"/>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128357</xdr:rowOff>
    </xdr:from>
    <xdr:to>
      <xdr:col>15</xdr:col>
      <xdr:colOff>50800</xdr:colOff>
      <xdr:row>57</xdr:row>
      <xdr:rowOff>140935</xdr:rowOff>
    </xdr:to>
    <xdr:cxnSp macro="">
      <xdr:nvCxnSpPr>
        <xdr:cNvPr id="124" name="直線コネクタ 123"/>
        <xdr:cNvCxnSpPr/>
      </xdr:nvCxnSpPr>
      <xdr:spPr>
        <a:xfrm>
          <a:off x="2019300" y="9901007"/>
          <a:ext cx="8890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128357</xdr:rowOff>
    </xdr:from>
    <xdr:to>
      <xdr:col>10</xdr:col>
      <xdr:colOff>114300</xdr:colOff>
      <xdr:row>57</xdr:row>
      <xdr:rowOff>154298</xdr:rowOff>
    </xdr:to>
    <xdr:cxnSp macro="">
      <xdr:nvCxnSpPr>
        <xdr:cNvPr id="127" name="直線コネクタ 126"/>
        <xdr:cNvCxnSpPr/>
      </xdr:nvCxnSpPr>
      <xdr:spPr>
        <a:xfrm flipV="1">
          <a:off x="1130300" y="9901007"/>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94862</xdr:rowOff>
    </xdr:from>
    <xdr:to>
      <xdr:col>24</xdr:col>
      <xdr:colOff>114300</xdr:colOff>
      <xdr:row>58</xdr:row>
      <xdr:rowOff>25012</xdr:rowOff>
    </xdr:to>
    <xdr:sp macro="" textlink="">
      <xdr:nvSpPr>
        <xdr:cNvPr id="137" name="楕円 136"/>
        <xdr:cNvSpPr/>
      </xdr:nvSpPr>
      <xdr:spPr>
        <a:xfrm>
          <a:off x="4584700" y="9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9789</xdr:rowOff>
    </xdr:from>
    <xdr:ext cx="534377" cy="259045"/>
    <xdr:sp macro="" textlink="">
      <xdr:nvSpPr>
        <xdr:cNvPr id="138" name="総務費該当値テキスト"/>
        <xdr:cNvSpPr txBox="1"/>
      </xdr:nvSpPr>
      <xdr:spPr>
        <a:xfrm>
          <a:off x="4686300" y="97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52256</xdr:rowOff>
    </xdr:from>
    <xdr:to>
      <xdr:col>20</xdr:col>
      <xdr:colOff>38100</xdr:colOff>
      <xdr:row>57</xdr:row>
      <xdr:rowOff>153856</xdr:rowOff>
    </xdr:to>
    <xdr:sp macro="" textlink="">
      <xdr:nvSpPr>
        <xdr:cNvPr id="139" name="楕円 138"/>
        <xdr:cNvSpPr/>
      </xdr:nvSpPr>
      <xdr:spPr>
        <a:xfrm>
          <a:off x="3746500" y="98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144983</xdr:rowOff>
    </xdr:from>
    <xdr:ext cx="534377" cy="259045"/>
    <xdr:sp macro="" textlink="">
      <xdr:nvSpPr>
        <xdr:cNvPr id="140" name="テキスト ボックス 139"/>
        <xdr:cNvSpPr txBox="1"/>
      </xdr:nvSpPr>
      <xdr:spPr>
        <a:xfrm>
          <a:off x="3530111" y="99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90135</xdr:rowOff>
    </xdr:from>
    <xdr:to>
      <xdr:col>15</xdr:col>
      <xdr:colOff>101600</xdr:colOff>
      <xdr:row>58</xdr:row>
      <xdr:rowOff>20285</xdr:rowOff>
    </xdr:to>
    <xdr:sp macro="" textlink="">
      <xdr:nvSpPr>
        <xdr:cNvPr id="141" name="楕円 140"/>
        <xdr:cNvSpPr/>
      </xdr:nvSpPr>
      <xdr:spPr>
        <a:xfrm>
          <a:off x="2857500" y="98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11412</xdr:rowOff>
    </xdr:from>
    <xdr:ext cx="534377" cy="259045"/>
    <xdr:sp macro="" textlink="">
      <xdr:nvSpPr>
        <xdr:cNvPr id="142" name="テキスト ボックス 141"/>
        <xdr:cNvSpPr txBox="1"/>
      </xdr:nvSpPr>
      <xdr:spPr>
        <a:xfrm>
          <a:off x="2641111" y="995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77557</xdr:rowOff>
    </xdr:from>
    <xdr:to>
      <xdr:col>10</xdr:col>
      <xdr:colOff>165100</xdr:colOff>
      <xdr:row>58</xdr:row>
      <xdr:rowOff>7707</xdr:rowOff>
    </xdr:to>
    <xdr:sp macro="" textlink="">
      <xdr:nvSpPr>
        <xdr:cNvPr id="143" name="楕円 142"/>
        <xdr:cNvSpPr/>
      </xdr:nvSpPr>
      <xdr:spPr>
        <a:xfrm>
          <a:off x="1968500" y="98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170284</xdr:rowOff>
    </xdr:from>
    <xdr:ext cx="534377" cy="259045"/>
    <xdr:sp macro="" textlink="">
      <xdr:nvSpPr>
        <xdr:cNvPr id="144" name="テキスト ボックス 143"/>
        <xdr:cNvSpPr txBox="1"/>
      </xdr:nvSpPr>
      <xdr:spPr>
        <a:xfrm>
          <a:off x="1752111" y="99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103498</xdr:rowOff>
    </xdr:from>
    <xdr:to>
      <xdr:col>6</xdr:col>
      <xdr:colOff>38100</xdr:colOff>
      <xdr:row>58</xdr:row>
      <xdr:rowOff>33648</xdr:rowOff>
    </xdr:to>
    <xdr:sp macro="" textlink="">
      <xdr:nvSpPr>
        <xdr:cNvPr id="145" name="楕円 144"/>
        <xdr:cNvSpPr/>
      </xdr:nvSpPr>
      <xdr:spPr>
        <a:xfrm>
          <a:off x="1079500" y="98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24775</xdr:rowOff>
    </xdr:from>
    <xdr:ext cx="534377" cy="259045"/>
    <xdr:sp macro="" textlink="">
      <xdr:nvSpPr>
        <xdr:cNvPr id="146" name="テキスト ボックス 145"/>
        <xdr:cNvSpPr txBox="1"/>
      </xdr:nvSpPr>
      <xdr:spPr>
        <a:xfrm>
          <a:off x="863111" y="99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139509</xdr:rowOff>
    </xdr:from>
    <xdr:to>
      <xdr:col>24</xdr:col>
      <xdr:colOff>63500</xdr:colOff>
      <xdr:row>78</xdr:row>
      <xdr:rowOff>60261</xdr:rowOff>
    </xdr:to>
    <xdr:cxnSp macro="">
      <xdr:nvCxnSpPr>
        <xdr:cNvPr id="176" name="直線コネクタ 175"/>
        <xdr:cNvCxnSpPr/>
      </xdr:nvCxnSpPr>
      <xdr:spPr>
        <a:xfrm flipV="1">
          <a:off x="3797300" y="13341159"/>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44819</xdr:rowOff>
    </xdr:from>
    <xdr:to>
      <xdr:col>19</xdr:col>
      <xdr:colOff>177800</xdr:colOff>
      <xdr:row>78</xdr:row>
      <xdr:rowOff>60261</xdr:rowOff>
    </xdr:to>
    <xdr:cxnSp macro="">
      <xdr:nvCxnSpPr>
        <xdr:cNvPr id="179" name="直線コネクタ 178"/>
        <xdr:cNvCxnSpPr/>
      </xdr:nvCxnSpPr>
      <xdr:spPr>
        <a:xfrm>
          <a:off x="2908300" y="13417919"/>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15520</xdr:rowOff>
    </xdr:from>
    <xdr:to>
      <xdr:col>15</xdr:col>
      <xdr:colOff>50800</xdr:colOff>
      <xdr:row>78</xdr:row>
      <xdr:rowOff>44819</xdr:rowOff>
    </xdr:to>
    <xdr:cxnSp macro="">
      <xdr:nvCxnSpPr>
        <xdr:cNvPr id="182" name="直線コネクタ 181"/>
        <xdr:cNvCxnSpPr/>
      </xdr:nvCxnSpPr>
      <xdr:spPr>
        <a:xfrm>
          <a:off x="2019300" y="1338862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15520</xdr:rowOff>
    </xdr:from>
    <xdr:to>
      <xdr:col>10</xdr:col>
      <xdr:colOff>114300</xdr:colOff>
      <xdr:row>78</xdr:row>
      <xdr:rowOff>116256</xdr:rowOff>
    </xdr:to>
    <xdr:cxnSp macro="">
      <xdr:nvCxnSpPr>
        <xdr:cNvPr id="185" name="直線コネクタ 184"/>
        <xdr:cNvCxnSpPr/>
      </xdr:nvCxnSpPr>
      <xdr:spPr>
        <a:xfrm flipV="1">
          <a:off x="1130300" y="13388620"/>
          <a:ext cx="8890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88709</xdr:rowOff>
    </xdr:from>
    <xdr:to>
      <xdr:col>24</xdr:col>
      <xdr:colOff>114300</xdr:colOff>
      <xdr:row>78</xdr:row>
      <xdr:rowOff>18859</xdr:rowOff>
    </xdr:to>
    <xdr:sp macro="" textlink="">
      <xdr:nvSpPr>
        <xdr:cNvPr id="195" name="楕円 194"/>
        <xdr:cNvSpPr/>
      </xdr:nvSpPr>
      <xdr:spPr>
        <a:xfrm>
          <a:off x="4584700" y="13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3636</xdr:rowOff>
    </xdr:from>
    <xdr:ext cx="599010" cy="259045"/>
    <xdr:sp macro="" textlink="">
      <xdr:nvSpPr>
        <xdr:cNvPr id="196" name="民生費該当値テキスト"/>
        <xdr:cNvSpPr txBox="1"/>
      </xdr:nvSpPr>
      <xdr:spPr>
        <a:xfrm>
          <a:off x="4686300" y="132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9461</xdr:rowOff>
    </xdr:from>
    <xdr:to>
      <xdr:col>20</xdr:col>
      <xdr:colOff>38100</xdr:colOff>
      <xdr:row>78</xdr:row>
      <xdr:rowOff>111061</xdr:rowOff>
    </xdr:to>
    <xdr:sp macro="" textlink="">
      <xdr:nvSpPr>
        <xdr:cNvPr id="197" name="楕円 196"/>
        <xdr:cNvSpPr/>
      </xdr:nvSpPr>
      <xdr:spPr>
        <a:xfrm>
          <a:off x="3746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102188</xdr:rowOff>
    </xdr:from>
    <xdr:ext cx="599010" cy="259045"/>
    <xdr:sp macro="" textlink="">
      <xdr:nvSpPr>
        <xdr:cNvPr id="198" name="テキスト ボックス 197"/>
        <xdr:cNvSpPr txBox="1"/>
      </xdr:nvSpPr>
      <xdr:spPr>
        <a:xfrm>
          <a:off x="3497795" y="134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165469</xdr:rowOff>
    </xdr:from>
    <xdr:to>
      <xdr:col>15</xdr:col>
      <xdr:colOff>101600</xdr:colOff>
      <xdr:row>78</xdr:row>
      <xdr:rowOff>95619</xdr:rowOff>
    </xdr:to>
    <xdr:sp macro="" textlink="">
      <xdr:nvSpPr>
        <xdr:cNvPr id="199" name="楕円 198"/>
        <xdr:cNvSpPr/>
      </xdr:nvSpPr>
      <xdr:spPr>
        <a:xfrm>
          <a:off x="2857500" y="133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86746</xdr:rowOff>
    </xdr:from>
    <xdr:ext cx="599010" cy="259045"/>
    <xdr:sp macro="" textlink="">
      <xdr:nvSpPr>
        <xdr:cNvPr id="200" name="テキスト ボックス 199"/>
        <xdr:cNvSpPr txBox="1"/>
      </xdr:nvSpPr>
      <xdr:spPr>
        <a:xfrm>
          <a:off x="2608795" y="134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136170</xdr:rowOff>
    </xdr:from>
    <xdr:to>
      <xdr:col>10</xdr:col>
      <xdr:colOff>165100</xdr:colOff>
      <xdr:row>78</xdr:row>
      <xdr:rowOff>66320</xdr:rowOff>
    </xdr:to>
    <xdr:sp macro="" textlink="">
      <xdr:nvSpPr>
        <xdr:cNvPr id="201" name="楕円 200"/>
        <xdr:cNvSpPr/>
      </xdr:nvSpPr>
      <xdr:spPr>
        <a:xfrm>
          <a:off x="1968500" y="133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57447</xdr:rowOff>
    </xdr:from>
    <xdr:ext cx="599010" cy="259045"/>
    <xdr:sp macro="" textlink="">
      <xdr:nvSpPr>
        <xdr:cNvPr id="202" name="テキスト ボックス 201"/>
        <xdr:cNvSpPr txBox="1"/>
      </xdr:nvSpPr>
      <xdr:spPr>
        <a:xfrm>
          <a:off x="1719795" y="1343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65456</xdr:rowOff>
    </xdr:from>
    <xdr:to>
      <xdr:col>6</xdr:col>
      <xdr:colOff>38100</xdr:colOff>
      <xdr:row>78</xdr:row>
      <xdr:rowOff>167056</xdr:rowOff>
    </xdr:to>
    <xdr:sp macro="" textlink="">
      <xdr:nvSpPr>
        <xdr:cNvPr id="203" name="楕円 202"/>
        <xdr:cNvSpPr/>
      </xdr:nvSpPr>
      <xdr:spPr>
        <a:xfrm>
          <a:off x="1079500" y="134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158183</xdr:rowOff>
    </xdr:from>
    <xdr:ext cx="534377" cy="259045"/>
    <xdr:sp macro="" textlink="">
      <xdr:nvSpPr>
        <xdr:cNvPr id="204" name="テキスト ボックス 203"/>
        <xdr:cNvSpPr txBox="1"/>
      </xdr:nvSpPr>
      <xdr:spPr>
        <a:xfrm>
          <a:off x="863111" y="135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26327</xdr:rowOff>
    </xdr:from>
    <xdr:to>
      <xdr:col>24</xdr:col>
      <xdr:colOff>63500</xdr:colOff>
      <xdr:row>97</xdr:row>
      <xdr:rowOff>60274</xdr:rowOff>
    </xdr:to>
    <xdr:cxnSp macro="">
      <xdr:nvCxnSpPr>
        <xdr:cNvPr id="233" name="直線コネクタ 232"/>
        <xdr:cNvCxnSpPr/>
      </xdr:nvCxnSpPr>
      <xdr:spPr>
        <a:xfrm flipV="1">
          <a:off x="3797300" y="16656977"/>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3657</xdr:rowOff>
    </xdr:from>
    <xdr:to>
      <xdr:col>19</xdr:col>
      <xdr:colOff>177800</xdr:colOff>
      <xdr:row>97</xdr:row>
      <xdr:rowOff>60274</xdr:rowOff>
    </xdr:to>
    <xdr:cxnSp macro="">
      <xdr:nvCxnSpPr>
        <xdr:cNvPr id="236" name="直線コネクタ 235"/>
        <xdr:cNvCxnSpPr/>
      </xdr:nvCxnSpPr>
      <xdr:spPr>
        <a:xfrm>
          <a:off x="2908300" y="16462857"/>
          <a:ext cx="889000" cy="2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61837</xdr:rowOff>
    </xdr:from>
    <xdr:to>
      <xdr:col>15</xdr:col>
      <xdr:colOff>50800</xdr:colOff>
      <xdr:row>96</xdr:row>
      <xdr:rowOff>3657</xdr:rowOff>
    </xdr:to>
    <xdr:cxnSp macro="">
      <xdr:nvCxnSpPr>
        <xdr:cNvPr id="239" name="直線コネクタ 238"/>
        <xdr:cNvCxnSpPr/>
      </xdr:nvCxnSpPr>
      <xdr:spPr>
        <a:xfrm>
          <a:off x="2019300" y="16349587"/>
          <a:ext cx="889000" cy="1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61837</xdr:rowOff>
    </xdr:from>
    <xdr:to>
      <xdr:col>10</xdr:col>
      <xdr:colOff>114300</xdr:colOff>
      <xdr:row>97</xdr:row>
      <xdr:rowOff>76036</xdr:rowOff>
    </xdr:to>
    <xdr:cxnSp macro="">
      <xdr:nvCxnSpPr>
        <xdr:cNvPr id="242" name="直線コネクタ 241"/>
        <xdr:cNvCxnSpPr/>
      </xdr:nvCxnSpPr>
      <xdr:spPr>
        <a:xfrm flipV="1">
          <a:off x="1130300" y="16349587"/>
          <a:ext cx="889000" cy="3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146977</xdr:rowOff>
    </xdr:from>
    <xdr:to>
      <xdr:col>24</xdr:col>
      <xdr:colOff>114300</xdr:colOff>
      <xdr:row>97</xdr:row>
      <xdr:rowOff>77127</xdr:rowOff>
    </xdr:to>
    <xdr:sp macro="" textlink="">
      <xdr:nvSpPr>
        <xdr:cNvPr id="252" name="楕円 251"/>
        <xdr:cNvSpPr/>
      </xdr:nvSpPr>
      <xdr:spPr>
        <a:xfrm>
          <a:off x="4584700" y="16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61904</xdr:rowOff>
    </xdr:from>
    <xdr:ext cx="534377" cy="259045"/>
    <xdr:sp macro="" textlink="">
      <xdr:nvSpPr>
        <xdr:cNvPr id="253" name="衛生費該当値テキスト"/>
        <xdr:cNvSpPr txBox="1"/>
      </xdr:nvSpPr>
      <xdr:spPr>
        <a:xfrm>
          <a:off x="4686300" y="165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9474</xdr:rowOff>
    </xdr:from>
    <xdr:to>
      <xdr:col>20</xdr:col>
      <xdr:colOff>38100</xdr:colOff>
      <xdr:row>97</xdr:row>
      <xdr:rowOff>111074</xdr:rowOff>
    </xdr:to>
    <xdr:sp macro="" textlink="">
      <xdr:nvSpPr>
        <xdr:cNvPr id="254" name="楕円 253"/>
        <xdr:cNvSpPr/>
      </xdr:nvSpPr>
      <xdr:spPr>
        <a:xfrm>
          <a:off x="3746500" y="166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102201</xdr:rowOff>
    </xdr:from>
    <xdr:ext cx="534377" cy="259045"/>
    <xdr:sp macro="" textlink="">
      <xdr:nvSpPr>
        <xdr:cNvPr id="255" name="テキスト ボックス 254"/>
        <xdr:cNvSpPr txBox="1"/>
      </xdr:nvSpPr>
      <xdr:spPr>
        <a:xfrm>
          <a:off x="3530111" y="167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124307</xdr:rowOff>
    </xdr:from>
    <xdr:to>
      <xdr:col>15</xdr:col>
      <xdr:colOff>101600</xdr:colOff>
      <xdr:row>96</xdr:row>
      <xdr:rowOff>54457</xdr:rowOff>
    </xdr:to>
    <xdr:sp macro="" textlink="">
      <xdr:nvSpPr>
        <xdr:cNvPr id="256" name="楕円 255"/>
        <xdr:cNvSpPr/>
      </xdr:nvSpPr>
      <xdr:spPr>
        <a:xfrm>
          <a:off x="2857500" y="164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70984</xdr:rowOff>
    </xdr:from>
    <xdr:ext cx="534377" cy="259045"/>
    <xdr:sp macro="" textlink="">
      <xdr:nvSpPr>
        <xdr:cNvPr id="257" name="テキスト ボックス 256"/>
        <xdr:cNvSpPr txBox="1"/>
      </xdr:nvSpPr>
      <xdr:spPr>
        <a:xfrm>
          <a:off x="2641111" y="161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11037</xdr:rowOff>
    </xdr:from>
    <xdr:to>
      <xdr:col>10</xdr:col>
      <xdr:colOff>165100</xdr:colOff>
      <xdr:row>95</xdr:row>
      <xdr:rowOff>112637</xdr:rowOff>
    </xdr:to>
    <xdr:sp macro="" textlink="">
      <xdr:nvSpPr>
        <xdr:cNvPr id="258" name="楕円 257"/>
        <xdr:cNvSpPr/>
      </xdr:nvSpPr>
      <xdr:spPr>
        <a:xfrm>
          <a:off x="1968500" y="162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129164</xdr:rowOff>
    </xdr:from>
    <xdr:ext cx="534377" cy="259045"/>
    <xdr:sp macro="" textlink="">
      <xdr:nvSpPr>
        <xdr:cNvPr id="259" name="テキスト ボックス 258"/>
        <xdr:cNvSpPr txBox="1"/>
      </xdr:nvSpPr>
      <xdr:spPr>
        <a:xfrm>
          <a:off x="1752111" y="160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25236</xdr:rowOff>
    </xdr:from>
    <xdr:to>
      <xdr:col>6</xdr:col>
      <xdr:colOff>38100</xdr:colOff>
      <xdr:row>97</xdr:row>
      <xdr:rowOff>126836</xdr:rowOff>
    </xdr:to>
    <xdr:sp macro="" textlink="">
      <xdr:nvSpPr>
        <xdr:cNvPr id="260" name="楕円 259"/>
        <xdr:cNvSpPr/>
      </xdr:nvSpPr>
      <xdr:spPr>
        <a:xfrm>
          <a:off x="1079500" y="166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117963</xdr:rowOff>
    </xdr:from>
    <xdr:ext cx="534377" cy="259045"/>
    <xdr:sp macro="" textlink="">
      <xdr:nvSpPr>
        <xdr:cNvPr id="261" name="テキスト ボックス 260"/>
        <xdr:cNvSpPr txBox="1"/>
      </xdr:nvSpPr>
      <xdr:spPr>
        <a:xfrm>
          <a:off x="863111" y="167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70594</xdr:rowOff>
    </xdr:from>
    <xdr:to>
      <xdr:col>55</xdr:col>
      <xdr:colOff>0</xdr:colOff>
      <xdr:row>56</xdr:row>
      <xdr:rowOff>75281</xdr:rowOff>
    </xdr:to>
    <xdr:cxnSp macro="">
      <xdr:nvCxnSpPr>
        <xdr:cNvPr id="347" name="直線コネクタ 346"/>
        <xdr:cNvCxnSpPr/>
      </xdr:nvCxnSpPr>
      <xdr:spPr>
        <a:xfrm flipV="1">
          <a:off x="9639300" y="9671794"/>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50843</xdr:rowOff>
    </xdr:from>
    <xdr:to>
      <xdr:col>50</xdr:col>
      <xdr:colOff>114300</xdr:colOff>
      <xdr:row>56</xdr:row>
      <xdr:rowOff>75281</xdr:rowOff>
    </xdr:to>
    <xdr:cxnSp macro="">
      <xdr:nvCxnSpPr>
        <xdr:cNvPr id="350" name="直線コネクタ 349"/>
        <xdr:cNvCxnSpPr/>
      </xdr:nvCxnSpPr>
      <xdr:spPr>
        <a:xfrm>
          <a:off x="8750300" y="9652043"/>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50843</xdr:rowOff>
    </xdr:from>
    <xdr:to>
      <xdr:col>45</xdr:col>
      <xdr:colOff>177800</xdr:colOff>
      <xdr:row>57</xdr:row>
      <xdr:rowOff>24509</xdr:rowOff>
    </xdr:to>
    <xdr:cxnSp macro="">
      <xdr:nvCxnSpPr>
        <xdr:cNvPr id="353" name="直線コネクタ 352"/>
        <xdr:cNvCxnSpPr/>
      </xdr:nvCxnSpPr>
      <xdr:spPr>
        <a:xfrm flipV="1">
          <a:off x="7861300" y="9652043"/>
          <a:ext cx="889000" cy="14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24509</xdr:rowOff>
    </xdr:from>
    <xdr:to>
      <xdr:col>41</xdr:col>
      <xdr:colOff>50800</xdr:colOff>
      <xdr:row>57</xdr:row>
      <xdr:rowOff>30612</xdr:rowOff>
    </xdr:to>
    <xdr:cxnSp macro="">
      <xdr:nvCxnSpPr>
        <xdr:cNvPr id="356" name="直線コネクタ 355"/>
        <xdr:cNvCxnSpPr/>
      </xdr:nvCxnSpPr>
      <xdr:spPr>
        <a:xfrm flipV="1">
          <a:off x="6972300" y="9797159"/>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19794</xdr:rowOff>
    </xdr:from>
    <xdr:to>
      <xdr:col>55</xdr:col>
      <xdr:colOff>50800</xdr:colOff>
      <xdr:row>56</xdr:row>
      <xdr:rowOff>121394</xdr:rowOff>
    </xdr:to>
    <xdr:sp macro="" textlink="">
      <xdr:nvSpPr>
        <xdr:cNvPr id="366" name="楕円 365"/>
        <xdr:cNvSpPr/>
      </xdr:nvSpPr>
      <xdr:spPr>
        <a:xfrm>
          <a:off x="10426700" y="96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169671</xdr:rowOff>
    </xdr:from>
    <xdr:ext cx="534377" cy="259045"/>
    <xdr:sp macro="" textlink="">
      <xdr:nvSpPr>
        <xdr:cNvPr id="367" name="農林水産業費該当値テキスト"/>
        <xdr:cNvSpPr txBox="1"/>
      </xdr:nvSpPr>
      <xdr:spPr>
        <a:xfrm>
          <a:off x="10528300" y="95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24481</xdr:rowOff>
    </xdr:from>
    <xdr:to>
      <xdr:col>50</xdr:col>
      <xdr:colOff>165100</xdr:colOff>
      <xdr:row>56</xdr:row>
      <xdr:rowOff>126081</xdr:rowOff>
    </xdr:to>
    <xdr:sp macro="" textlink="">
      <xdr:nvSpPr>
        <xdr:cNvPr id="368" name="楕円 367"/>
        <xdr:cNvSpPr/>
      </xdr:nvSpPr>
      <xdr:spPr>
        <a:xfrm>
          <a:off x="9588500" y="96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117208</xdr:rowOff>
    </xdr:from>
    <xdr:ext cx="534377" cy="259045"/>
    <xdr:sp macro="" textlink="">
      <xdr:nvSpPr>
        <xdr:cNvPr id="369" name="テキスト ボックス 368"/>
        <xdr:cNvSpPr txBox="1"/>
      </xdr:nvSpPr>
      <xdr:spPr>
        <a:xfrm>
          <a:off x="9372111" y="97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xdr:rowOff>
    </xdr:from>
    <xdr:to>
      <xdr:col>46</xdr:col>
      <xdr:colOff>38100</xdr:colOff>
      <xdr:row>56</xdr:row>
      <xdr:rowOff>101643</xdr:rowOff>
    </xdr:to>
    <xdr:sp macro="" textlink="">
      <xdr:nvSpPr>
        <xdr:cNvPr id="370" name="楕円 369"/>
        <xdr:cNvSpPr/>
      </xdr:nvSpPr>
      <xdr:spPr>
        <a:xfrm>
          <a:off x="8699500" y="9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92770</xdr:rowOff>
    </xdr:from>
    <xdr:ext cx="534377" cy="259045"/>
    <xdr:sp macro="" textlink="">
      <xdr:nvSpPr>
        <xdr:cNvPr id="371" name="テキスト ボックス 370"/>
        <xdr:cNvSpPr txBox="1"/>
      </xdr:nvSpPr>
      <xdr:spPr>
        <a:xfrm>
          <a:off x="8483111" y="969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145159</xdr:rowOff>
    </xdr:from>
    <xdr:to>
      <xdr:col>41</xdr:col>
      <xdr:colOff>101600</xdr:colOff>
      <xdr:row>57</xdr:row>
      <xdr:rowOff>75309</xdr:rowOff>
    </xdr:to>
    <xdr:sp macro="" textlink="">
      <xdr:nvSpPr>
        <xdr:cNvPr id="372" name="楕円 371"/>
        <xdr:cNvSpPr/>
      </xdr:nvSpPr>
      <xdr:spPr>
        <a:xfrm>
          <a:off x="7810500" y="9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66436</xdr:rowOff>
    </xdr:from>
    <xdr:ext cx="534377" cy="259045"/>
    <xdr:sp macro="" textlink="">
      <xdr:nvSpPr>
        <xdr:cNvPr id="373" name="テキスト ボックス 372"/>
        <xdr:cNvSpPr txBox="1"/>
      </xdr:nvSpPr>
      <xdr:spPr>
        <a:xfrm>
          <a:off x="7594111" y="983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151262</xdr:rowOff>
    </xdr:from>
    <xdr:to>
      <xdr:col>36</xdr:col>
      <xdr:colOff>165100</xdr:colOff>
      <xdr:row>57</xdr:row>
      <xdr:rowOff>81412</xdr:rowOff>
    </xdr:to>
    <xdr:sp macro="" textlink="">
      <xdr:nvSpPr>
        <xdr:cNvPr id="374" name="楕円 373"/>
        <xdr:cNvSpPr/>
      </xdr:nvSpPr>
      <xdr:spPr>
        <a:xfrm>
          <a:off x="6921500" y="97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72539</xdr:rowOff>
    </xdr:from>
    <xdr:ext cx="534377" cy="259045"/>
    <xdr:sp macro="" textlink="">
      <xdr:nvSpPr>
        <xdr:cNvPr id="375" name="テキスト ボックス 374"/>
        <xdr:cNvSpPr txBox="1"/>
      </xdr:nvSpPr>
      <xdr:spPr>
        <a:xfrm>
          <a:off x="6705111" y="98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171286</xdr:rowOff>
    </xdr:from>
    <xdr:to>
      <xdr:col>55</xdr:col>
      <xdr:colOff>0</xdr:colOff>
      <xdr:row>78</xdr:row>
      <xdr:rowOff>58699</xdr:rowOff>
    </xdr:to>
    <xdr:cxnSp macro="">
      <xdr:nvCxnSpPr>
        <xdr:cNvPr id="404" name="直線コネクタ 403"/>
        <xdr:cNvCxnSpPr/>
      </xdr:nvCxnSpPr>
      <xdr:spPr>
        <a:xfrm>
          <a:off x="9639300" y="13372936"/>
          <a:ext cx="838200" cy="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171286</xdr:rowOff>
    </xdr:from>
    <xdr:to>
      <xdr:col>50</xdr:col>
      <xdr:colOff>114300</xdr:colOff>
      <xdr:row>78</xdr:row>
      <xdr:rowOff>53136</xdr:rowOff>
    </xdr:to>
    <xdr:cxnSp macro="">
      <xdr:nvCxnSpPr>
        <xdr:cNvPr id="407" name="直線コネクタ 406"/>
        <xdr:cNvCxnSpPr/>
      </xdr:nvCxnSpPr>
      <xdr:spPr>
        <a:xfrm flipV="1">
          <a:off x="8750300" y="13372936"/>
          <a:ext cx="889000" cy="5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53136</xdr:rowOff>
    </xdr:from>
    <xdr:to>
      <xdr:col>45</xdr:col>
      <xdr:colOff>177800</xdr:colOff>
      <xdr:row>78</xdr:row>
      <xdr:rowOff>116497</xdr:rowOff>
    </xdr:to>
    <xdr:cxnSp macro="">
      <xdr:nvCxnSpPr>
        <xdr:cNvPr id="410" name="直線コネクタ 409"/>
        <xdr:cNvCxnSpPr/>
      </xdr:nvCxnSpPr>
      <xdr:spPr>
        <a:xfrm flipV="1">
          <a:off x="7861300" y="13426236"/>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91199</xdr:rowOff>
    </xdr:from>
    <xdr:to>
      <xdr:col>41</xdr:col>
      <xdr:colOff>50800</xdr:colOff>
      <xdr:row>78</xdr:row>
      <xdr:rowOff>116497</xdr:rowOff>
    </xdr:to>
    <xdr:cxnSp macro="">
      <xdr:nvCxnSpPr>
        <xdr:cNvPr id="413" name="直線コネクタ 412"/>
        <xdr:cNvCxnSpPr/>
      </xdr:nvCxnSpPr>
      <xdr:spPr>
        <a:xfrm>
          <a:off x="6972300" y="1346429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7899</xdr:rowOff>
    </xdr:from>
    <xdr:to>
      <xdr:col>55</xdr:col>
      <xdr:colOff>50800</xdr:colOff>
      <xdr:row>78</xdr:row>
      <xdr:rowOff>109499</xdr:rowOff>
    </xdr:to>
    <xdr:sp macro="" textlink="">
      <xdr:nvSpPr>
        <xdr:cNvPr id="423" name="楕円 422"/>
        <xdr:cNvSpPr/>
      </xdr:nvSpPr>
      <xdr:spPr>
        <a:xfrm>
          <a:off x="10426700" y="133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94276</xdr:rowOff>
    </xdr:from>
    <xdr:ext cx="469744" cy="259045"/>
    <xdr:sp macro="" textlink="">
      <xdr:nvSpPr>
        <xdr:cNvPr id="424" name="商工費該当値テキスト"/>
        <xdr:cNvSpPr txBox="1"/>
      </xdr:nvSpPr>
      <xdr:spPr>
        <a:xfrm>
          <a:off x="10528300" y="1329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120486</xdr:rowOff>
    </xdr:from>
    <xdr:to>
      <xdr:col>50</xdr:col>
      <xdr:colOff>165100</xdr:colOff>
      <xdr:row>78</xdr:row>
      <xdr:rowOff>50636</xdr:rowOff>
    </xdr:to>
    <xdr:sp macro="" textlink="">
      <xdr:nvSpPr>
        <xdr:cNvPr id="425" name="楕円 424"/>
        <xdr:cNvSpPr/>
      </xdr:nvSpPr>
      <xdr:spPr>
        <a:xfrm>
          <a:off x="9588500" y="13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41763</xdr:rowOff>
    </xdr:from>
    <xdr:ext cx="469744" cy="259045"/>
    <xdr:sp macro="" textlink="">
      <xdr:nvSpPr>
        <xdr:cNvPr id="426" name="テキスト ボックス 425"/>
        <xdr:cNvSpPr txBox="1"/>
      </xdr:nvSpPr>
      <xdr:spPr>
        <a:xfrm>
          <a:off x="9404428" y="134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2336</xdr:rowOff>
    </xdr:from>
    <xdr:to>
      <xdr:col>46</xdr:col>
      <xdr:colOff>38100</xdr:colOff>
      <xdr:row>78</xdr:row>
      <xdr:rowOff>103936</xdr:rowOff>
    </xdr:to>
    <xdr:sp macro="" textlink="">
      <xdr:nvSpPr>
        <xdr:cNvPr id="427" name="楕円 426"/>
        <xdr:cNvSpPr/>
      </xdr:nvSpPr>
      <xdr:spPr>
        <a:xfrm>
          <a:off x="8699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95063</xdr:rowOff>
    </xdr:from>
    <xdr:ext cx="469744" cy="259045"/>
    <xdr:sp macro="" textlink="">
      <xdr:nvSpPr>
        <xdr:cNvPr id="428" name="テキスト ボックス 427"/>
        <xdr:cNvSpPr txBox="1"/>
      </xdr:nvSpPr>
      <xdr:spPr>
        <a:xfrm>
          <a:off x="8515428" y="1346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65697</xdr:rowOff>
    </xdr:from>
    <xdr:to>
      <xdr:col>41</xdr:col>
      <xdr:colOff>101600</xdr:colOff>
      <xdr:row>78</xdr:row>
      <xdr:rowOff>167297</xdr:rowOff>
    </xdr:to>
    <xdr:sp macro="" textlink="">
      <xdr:nvSpPr>
        <xdr:cNvPr id="429" name="楕円 428"/>
        <xdr:cNvSpPr/>
      </xdr:nvSpPr>
      <xdr:spPr>
        <a:xfrm>
          <a:off x="7810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158424</xdr:rowOff>
    </xdr:from>
    <xdr:ext cx="469744" cy="259045"/>
    <xdr:sp macro="" textlink="">
      <xdr:nvSpPr>
        <xdr:cNvPr id="430" name="テキスト ボックス 429"/>
        <xdr:cNvSpPr txBox="1"/>
      </xdr:nvSpPr>
      <xdr:spPr>
        <a:xfrm>
          <a:off x="7626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40399</xdr:rowOff>
    </xdr:from>
    <xdr:to>
      <xdr:col>36</xdr:col>
      <xdr:colOff>165100</xdr:colOff>
      <xdr:row>78</xdr:row>
      <xdr:rowOff>141999</xdr:rowOff>
    </xdr:to>
    <xdr:sp macro="" textlink="">
      <xdr:nvSpPr>
        <xdr:cNvPr id="431" name="楕円 430"/>
        <xdr:cNvSpPr/>
      </xdr:nvSpPr>
      <xdr:spPr>
        <a:xfrm>
          <a:off x="6921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133126</xdr:rowOff>
    </xdr:from>
    <xdr:ext cx="469744" cy="259045"/>
    <xdr:sp macro="" textlink="">
      <xdr:nvSpPr>
        <xdr:cNvPr id="432" name="テキスト ボックス 431"/>
        <xdr:cNvSpPr txBox="1"/>
      </xdr:nvSpPr>
      <xdr:spPr>
        <a:xfrm>
          <a:off x="6737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114395</xdr:rowOff>
    </xdr:from>
    <xdr:to>
      <xdr:col>55</xdr:col>
      <xdr:colOff>0</xdr:colOff>
      <xdr:row>98</xdr:row>
      <xdr:rowOff>50020</xdr:rowOff>
    </xdr:to>
    <xdr:cxnSp macro="">
      <xdr:nvCxnSpPr>
        <xdr:cNvPr id="460" name="直線コネクタ 459"/>
        <xdr:cNvCxnSpPr/>
      </xdr:nvCxnSpPr>
      <xdr:spPr>
        <a:xfrm>
          <a:off x="9639300" y="16745045"/>
          <a:ext cx="838200" cy="10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74434</xdr:rowOff>
    </xdr:from>
    <xdr:to>
      <xdr:col>50</xdr:col>
      <xdr:colOff>114300</xdr:colOff>
      <xdr:row>97</xdr:row>
      <xdr:rowOff>114395</xdr:rowOff>
    </xdr:to>
    <xdr:cxnSp macro="">
      <xdr:nvCxnSpPr>
        <xdr:cNvPr id="463" name="直線コネクタ 462"/>
        <xdr:cNvCxnSpPr/>
      </xdr:nvCxnSpPr>
      <xdr:spPr>
        <a:xfrm>
          <a:off x="8750300" y="16705084"/>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74434</xdr:rowOff>
    </xdr:from>
    <xdr:to>
      <xdr:col>45</xdr:col>
      <xdr:colOff>177800</xdr:colOff>
      <xdr:row>97</xdr:row>
      <xdr:rowOff>137002</xdr:rowOff>
    </xdr:to>
    <xdr:cxnSp macro="">
      <xdr:nvCxnSpPr>
        <xdr:cNvPr id="466" name="直線コネクタ 465"/>
        <xdr:cNvCxnSpPr/>
      </xdr:nvCxnSpPr>
      <xdr:spPr>
        <a:xfrm flipV="1">
          <a:off x="7861300" y="16705084"/>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137002</xdr:rowOff>
    </xdr:from>
    <xdr:to>
      <xdr:col>41</xdr:col>
      <xdr:colOff>50800</xdr:colOff>
      <xdr:row>97</xdr:row>
      <xdr:rowOff>139243</xdr:rowOff>
    </xdr:to>
    <xdr:cxnSp macro="">
      <xdr:nvCxnSpPr>
        <xdr:cNvPr id="469" name="直線コネクタ 468"/>
        <xdr:cNvCxnSpPr/>
      </xdr:nvCxnSpPr>
      <xdr:spPr>
        <a:xfrm flipV="1">
          <a:off x="6972300" y="16767652"/>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170670</xdr:rowOff>
    </xdr:from>
    <xdr:to>
      <xdr:col>55</xdr:col>
      <xdr:colOff>50800</xdr:colOff>
      <xdr:row>98</xdr:row>
      <xdr:rowOff>100820</xdr:rowOff>
    </xdr:to>
    <xdr:sp macro="" textlink="">
      <xdr:nvSpPr>
        <xdr:cNvPr id="479" name="楕円 478"/>
        <xdr:cNvSpPr/>
      </xdr:nvSpPr>
      <xdr:spPr>
        <a:xfrm>
          <a:off x="10426700" y="168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149097</xdr:rowOff>
    </xdr:from>
    <xdr:ext cx="534377" cy="259045"/>
    <xdr:sp macro="" textlink="">
      <xdr:nvSpPr>
        <xdr:cNvPr id="480" name="土木費該当値テキスト"/>
        <xdr:cNvSpPr txBox="1"/>
      </xdr:nvSpPr>
      <xdr:spPr>
        <a:xfrm>
          <a:off x="10528300" y="16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63595</xdr:rowOff>
    </xdr:from>
    <xdr:to>
      <xdr:col>50</xdr:col>
      <xdr:colOff>165100</xdr:colOff>
      <xdr:row>97</xdr:row>
      <xdr:rowOff>165195</xdr:rowOff>
    </xdr:to>
    <xdr:sp macro="" textlink="">
      <xdr:nvSpPr>
        <xdr:cNvPr id="481" name="楕円 480"/>
        <xdr:cNvSpPr/>
      </xdr:nvSpPr>
      <xdr:spPr>
        <a:xfrm>
          <a:off x="9588500" y="166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156322</xdr:rowOff>
    </xdr:from>
    <xdr:ext cx="534377" cy="259045"/>
    <xdr:sp macro="" textlink="">
      <xdr:nvSpPr>
        <xdr:cNvPr id="482" name="テキスト ボックス 481"/>
        <xdr:cNvSpPr txBox="1"/>
      </xdr:nvSpPr>
      <xdr:spPr>
        <a:xfrm>
          <a:off x="9372111" y="167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23634</xdr:rowOff>
    </xdr:from>
    <xdr:to>
      <xdr:col>46</xdr:col>
      <xdr:colOff>38100</xdr:colOff>
      <xdr:row>97</xdr:row>
      <xdr:rowOff>125234</xdr:rowOff>
    </xdr:to>
    <xdr:sp macro="" textlink="">
      <xdr:nvSpPr>
        <xdr:cNvPr id="483" name="楕円 482"/>
        <xdr:cNvSpPr/>
      </xdr:nvSpPr>
      <xdr:spPr>
        <a:xfrm>
          <a:off x="8699500" y="166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116361</xdr:rowOff>
    </xdr:from>
    <xdr:ext cx="534377" cy="259045"/>
    <xdr:sp macro="" textlink="">
      <xdr:nvSpPr>
        <xdr:cNvPr id="484" name="テキスト ボックス 483"/>
        <xdr:cNvSpPr txBox="1"/>
      </xdr:nvSpPr>
      <xdr:spPr>
        <a:xfrm>
          <a:off x="8483111"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86202</xdr:rowOff>
    </xdr:from>
    <xdr:to>
      <xdr:col>41</xdr:col>
      <xdr:colOff>101600</xdr:colOff>
      <xdr:row>98</xdr:row>
      <xdr:rowOff>16352</xdr:rowOff>
    </xdr:to>
    <xdr:sp macro="" textlink="">
      <xdr:nvSpPr>
        <xdr:cNvPr id="485" name="楕円 484"/>
        <xdr:cNvSpPr/>
      </xdr:nvSpPr>
      <xdr:spPr>
        <a:xfrm>
          <a:off x="7810500" y="1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7479</xdr:rowOff>
    </xdr:from>
    <xdr:ext cx="534377" cy="259045"/>
    <xdr:sp macro="" textlink="">
      <xdr:nvSpPr>
        <xdr:cNvPr id="486" name="テキスト ボックス 485"/>
        <xdr:cNvSpPr txBox="1"/>
      </xdr:nvSpPr>
      <xdr:spPr>
        <a:xfrm>
          <a:off x="7594111" y="16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88443</xdr:rowOff>
    </xdr:from>
    <xdr:to>
      <xdr:col>36</xdr:col>
      <xdr:colOff>165100</xdr:colOff>
      <xdr:row>98</xdr:row>
      <xdr:rowOff>18593</xdr:rowOff>
    </xdr:to>
    <xdr:sp macro="" textlink="">
      <xdr:nvSpPr>
        <xdr:cNvPr id="487" name="楕円 486"/>
        <xdr:cNvSpPr/>
      </xdr:nvSpPr>
      <xdr:spPr>
        <a:xfrm>
          <a:off x="6921500" y="167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9720</xdr:rowOff>
    </xdr:from>
    <xdr:ext cx="534377" cy="259045"/>
    <xdr:sp macro="" textlink="">
      <xdr:nvSpPr>
        <xdr:cNvPr id="488" name="テキスト ボックス 487"/>
        <xdr:cNvSpPr txBox="1"/>
      </xdr:nvSpPr>
      <xdr:spPr>
        <a:xfrm>
          <a:off x="6705111" y="168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139105</xdr:rowOff>
    </xdr:from>
    <xdr:to>
      <xdr:col>85</xdr:col>
      <xdr:colOff>127000</xdr:colOff>
      <xdr:row>37</xdr:row>
      <xdr:rowOff>153599</xdr:rowOff>
    </xdr:to>
    <xdr:cxnSp macro="">
      <xdr:nvCxnSpPr>
        <xdr:cNvPr id="516" name="直線コネクタ 515"/>
        <xdr:cNvCxnSpPr/>
      </xdr:nvCxnSpPr>
      <xdr:spPr>
        <a:xfrm flipV="1">
          <a:off x="15481300" y="6311305"/>
          <a:ext cx="838200" cy="18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133436</xdr:rowOff>
    </xdr:from>
    <xdr:to>
      <xdr:col>81</xdr:col>
      <xdr:colOff>50800</xdr:colOff>
      <xdr:row>37</xdr:row>
      <xdr:rowOff>153599</xdr:rowOff>
    </xdr:to>
    <xdr:cxnSp macro="">
      <xdr:nvCxnSpPr>
        <xdr:cNvPr id="519" name="直線コネクタ 518"/>
        <xdr:cNvCxnSpPr/>
      </xdr:nvCxnSpPr>
      <xdr:spPr>
        <a:xfrm>
          <a:off x="14592300" y="6477086"/>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133436</xdr:rowOff>
    </xdr:from>
    <xdr:to>
      <xdr:col>76</xdr:col>
      <xdr:colOff>114300</xdr:colOff>
      <xdr:row>37</xdr:row>
      <xdr:rowOff>163063</xdr:rowOff>
    </xdr:to>
    <xdr:cxnSp macro="">
      <xdr:nvCxnSpPr>
        <xdr:cNvPr id="522" name="直線コネクタ 521"/>
        <xdr:cNvCxnSpPr/>
      </xdr:nvCxnSpPr>
      <xdr:spPr>
        <a:xfrm flipV="1">
          <a:off x="13703300" y="6477086"/>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136317</xdr:rowOff>
    </xdr:from>
    <xdr:to>
      <xdr:col>71</xdr:col>
      <xdr:colOff>177800</xdr:colOff>
      <xdr:row>37</xdr:row>
      <xdr:rowOff>163063</xdr:rowOff>
    </xdr:to>
    <xdr:cxnSp macro="">
      <xdr:nvCxnSpPr>
        <xdr:cNvPr id="525" name="直線コネクタ 524"/>
        <xdr:cNvCxnSpPr/>
      </xdr:nvCxnSpPr>
      <xdr:spPr>
        <a:xfrm>
          <a:off x="12814300" y="6308517"/>
          <a:ext cx="889000" cy="1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88305</xdr:rowOff>
    </xdr:from>
    <xdr:to>
      <xdr:col>85</xdr:col>
      <xdr:colOff>177800</xdr:colOff>
      <xdr:row>37</xdr:row>
      <xdr:rowOff>18455</xdr:rowOff>
    </xdr:to>
    <xdr:sp macro="" textlink="">
      <xdr:nvSpPr>
        <xdr:cNvPr id="535" name="楕円 534"/>
        <xdr:cNvSpPr/>
      </xdr:nvSpPr>
      <xdr:spPr>
        <a:xfrm>
          <a:off x="16268700" y="62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66732</xdr:rowOff>
    </xdr:from>
    <xdr:ext cx="534377" cy="259045"/>
    <xdr:sp macro="" textlink="">
      <xdr:nvSpPr>
        <xdr:cNvPr id="536" name="消防費該当値テキスト"/>
        <xdr:cNvSpPr txBox="1"/>
      </xdr:nvSpPr>
      <xdr:spPr>
        <a:xfrm>
          <a:off x="16370300" y="623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102799</xdr:rowOff>
    </xdr:from>
    <xdr:to>
      <xdr:col>81</xdr:col>
      <xdr:colOff>101600</xdr:colOff>
      <xdr:row>38</xdr:row>
      <xdr:rowOff>32948</xdr:rowOff>
    </xdr:to>
    <xdr:sp macro="" textlink="">
      <xdr:nvSpPr>
        <xdr:cNvPr id="537" name="楕円 536"/>
        <xdr:cNvSpPr/>
      </xdr:nvSpPr>
      <xdr:spPr>
        <a:xfrm>
          <a:off x="15430500" y="6446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24076</xdr:rowOff>
    </xdr:from>
    <xdr:ext cx="534377" cy="259045"/>
    <xdr:sp macro="" textlink="">
      <xdr:nvSpPr>
        <xdr:cNvPr id="538" name="テキスト ボックス 537"/>
        <xdr:cNvSpPr txBox="1"/>
      </xdr:nvSpPr>
      <xdr:spPr>
        <a:xfrm>
          <a:off x="15214111" y="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82636</xdr:rowOff>
    </xdr:from>
    <xdr:to>
      <xdr:col>76</xdr:col>
      <xdr:colOff>165100</xdr:colOff>
      <xdr:row>38</xdr:row>
      <xdr:rowOff>12787</xdr:rowOff>
    </xdr:to>
    <xdr:sp macro="" textlink="">
      <xdr:nvSpPr>
        <xdr:cNvPr id="539" name="楕円 538"/>
        <xdr:cNvSpPr/>
      </xdr:nvSpPr>
      <xdr:spPr>
        <a:xfrm>
          <a:off x="145415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3913</xdr:rowOff>
    </xdr:from>
    <xdr:ext cx="534377" cy="259045"/>
    <xdr:sp macro="" textlink="">
      <xdr:nvSpPr>
        <xdr:cNvPr id="540" name="テキスト ボックス 539"/>
        <xdr:cNvSpPr txBox="1"/>
      </xdr:nvSpPr>
      <xdr:spPr>
        <a:xfrm>
          <a:off x="14325111" y="65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112263</xdr:rowOff>
    </xdr:from>
    <xdr:to>
      <xdr:col>72</xdr:col>
      <xdr:colOff>38100</xdr:colOff>
      <xdr:row>38</xdr:row>
      <xdr:rowOff>42413</xdr:rowOff>
    </xdr:to>
    <xdr:sp macro="" textlink="">
      <xdr:nvSpPr>
        <xdr:cNvPr id="541" name="楕円 540"/>
        <xdr:cNvSpPr/>
      </xdr:nvSpPr>
      <xdr:spPr>
        <a:xfrm>
          <a:off x="13652500" y="645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33540</xdr:rowOff>
    </xdr:from>
    <xdr:ext cx="534377" cy="259045"/>
    <xdr:sp macro="" textlink="">
      <xdr:nvSpPr>
        <xdr:cNvPr id="542" name="テキスト ボックス 541"/>
        <xdr:cNvSpPr txBox="1"/>
      </xdr:nvSpPr>
      <xdr:spPr>
        <a:xfrm>
          <a:off x="13436111" y="65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85517</xdr:rowOff>
    </xdr:from>
    <xdr:to>
      <xdr:col>67</xdr:col>
      <xdr:colOff>101600</xdr:colOff>
      <xdr:row>37</xdr:row>
      <xdr:rowOff>15667</xdr:rowOff>
    </xdr:to>
    <xdr:sp macro="" textlink="">
      <xdr:nvSpPr>
        <xdr:cNvPr id="543" name="楕円 542"/>
        <xdr:cNvSpPr/>
      </xdr:nvSpPr>
      <xdr:spPr>
        <a:xfrm>
          <a:off x="12763500" y="62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6794</xdr:rowOff>
    </xdr:from>
    <xdr:ext cx="534377" cy="259045"/>
    <xdr:sp macro="" textlink="">
      <xdr:nvSpPr>
        <xdr:cNvPr id="544" name="テキスト ボックス 543"/>
        <xdr:cNvSpPr txBox="1"/>
      </xdr:nvSpPr>
      <xdr:spPr>
        <a:xfrm>
          <a:off x="12547111" y="63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108479</xdr:rowOff>
    </xdr:from>
    <xdr:to>
      <xdr:col>85</xdr:col>
      <xdr:colOff>127000</xdr:colOff>
      <xdr:row>57</xdr:row>
      <xdr:rowOff>114946</xdr:rowOff>
    </xdr:to>
    <xdr:cxnSp macro="">
      <xdr:nvCxnSpPr>
        <xdr:cNvPr id="576" name="直線コネクタ 575"/>
        <xdr:cNvCxnSpPr/>
      </xdr:nvCxnSpPr>
      <xdr:spPr>
        <a:xfrm>
          <a:off x="15481300" y="9881129"/>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108479</xdr:rowOff>
    </xdr:from>
    <xdr:to>
      <xdr:col>81</xdr:col>
      <xdr:colOff>50800</xdr:colOff>
      <xdr:row>58</xdr:row>
      <xdr:rowOff>53991</xdr:rowOff>
    </xdr:to>
    <xdr:cxnSp macro="">
      <xdr:nvCxnSpPr>
        <xdr:cNvPr id="579" name="直線コネクタ 578"/>
        <xdr:cNvCxnSpPr/>
      </xdr:nvCxnSpPr>
      <xdr:spPr>
        <a:xfrm flipV="1">
          <a:off x="14592300" y="9881129"/>
          <a:ext cx="889000" cy="1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61960</xdr:rowOff>
    </xdr:from>
    <xdr:to>
      <xdr:col>76</xdr:col>
      <xdr:colOff>114300</xdr:colOff>
      <xdr:row>58</xdr:row>
      <xdr:rowOff>53991</xdr:rowOff>
    </xdr:to>
    <xdr:cxnSp macro="">
      <xdr:nvCxnSpPr>
        <xdr:cNvPr id="582" name="直線コネクタ 581"/>
        <xdr:cNvCxnSpPr/>
      </xdr:nvCxnSpPr>
      <xdr:spPr>
        <a:xfrm>
          <a:off x="13703300" y="9834610"/>
          <a:ext cx="8890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61960</xdr:rowOff>
    </xdr:from>
    <xdr:to>
      <xdr:col>71</xdr:col>
      <xdr:colOff>177800</xdr:colOff>
      <xdr:row>58</xdr:row>
      <xdr:rowOff>23571</xdr:rowOff>
    </xdr:to>
    <xdr:cxnSp macro="">
      <xdr:nvCxnSpPr>
        <xdr:cNvPr id="585" name="直線コネクタ 584"/>
        <xdr:cNvCxnSpPr/>
      </xdr:nvCxnSpPr>
      <xdr:spPr>
        <a:xfrm flipV="1">
          <a:off x="12814300" y="9834610"/>
          <a:ext cx="8890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64146</xdr:rowOff>
    </xdr:from>
    <xdr:to>
      <xdr:col>85</xdr:col>
      <xdr:colOff>177800</xdr:colOff>
      <xdr:row>57</xdr:row>
      <xdr:rowOff>165746</xdr:rowOff>
    </xdr:to>
    <xdr:sp macro="" textlink="">
      <xdr:nvSpPr>
        <xdr:cNvPr id="595" name="楕円 594"/>
        <xdr:cNvSpPr/>
      </xdr:nvSpPr>
      <xdr:spPr>
        <a:xfrm>
          <a:off x="16268700" y="98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42573</xdr:rowOff>
    </xdr:from>
    <xdr:ext cx="534377" cy="259045"/>
    <xdr:sp macro="" textlink="">
      <xdr:nvSpPr>
        <xdr:cNvPr id="596" name="教育費該当値テキスト"/>
        <xdr:cNvSpPr txBox="1"/>
      </xdr:nvSpPr>
      <xdr:spPr>
        <a:xfrm>
          <a:off x="16370300" y="981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57679</xdr:rowOff>
    </xdr:from>
    <xdr:to>
      <xdr:col>81</xdr:col>
      <xdr:colOff>101600</xdr:colOff>
      <xdr:row>57</xdr:row>
      <xdr:rowOff>159279</xdr:rowOff>
    </xdr:to>
    <xdr:sp macro="" textlink="">
      <xdr:nvSpPr>
        <xdr:cNvPr id="597" name="楕円 596"/>
        <xdr:cNvSpPr/>
      </xdr:nvSpPr>
      <xdr:spPr>
        <a:xfrm>
          <a:off x="15430500" y="98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150406</xdr:rowOff>
    </xdr:from>
    <xdr:ext cx="534377" cy="259045"/>
    <xdr:sp macro="" textlink="">
      <xdr:nvSpPr>
        <xdr:cNvPr id="598" name="テキスト ボックス 597"/>
        <xdr:cNvSpPr txBox="1"/>
      </xdr:nvSpPr>
      <xdr:spPr>
        <a:xfrm>
          <a:off x="15214111" y="9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3191</xdr:rowOff>
    </xdr:from>
    <xdr:to>
      <xdr:col>76</xdr:col>
      <xdr:colOff>165100</xdr:colOff>
      <xdr:row>58</xdr:row>
      <xdr:rowOff>104791</xdr:rowOff>
    </xdr:to>
    <xdr:sp macro="" textlink="">
      <xdr:nvSpPr>
        <xdr:cNvPr id="599" name="楕円 598"/>
        <xdr:cNvSpPr/>
      </xdr:nvSpPr>
      <xdr:spPr>
        <a:xfrm>
          <a:off x="14541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95918</xdr:rowOff>
    </xdr:from>
    <xdr:ext cx="534377" cy="259045"/>
    <xdr:sp macro="" textlink="">
      <xdr:nvSpPr>
        <xdr:cNvPr id="600" name="テキスト ボックス 599"/>
        <xdr:cNvSpPr txBox="1"/>
      </xdr:nvSpPr>
      <xdr:spPr>
        <a:xfrm>
          <a:off x="14325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11160</xdr:rowOff>
    </xdr:from>
    <xdr:to>
      <xdr:col>72</xdr:col>
      <xdr:colOff>38100</xdr:colOff>
      <xdr:row>57</xdr:row>
      <xdr:rowOff>112760</xdr:rowOff>
    </xdr:to>
    <xdr:sp macro="" textlink="">
      <xdr:nvSpPr>
        <xdr:cNvPr id="601" name="楕円 600"/>
        <xdr:cNvSpPr/>
      </xdr:nvSpPr>
      <xdr:spPr>
        <a:xfrm>
          <a:off x="13652500" y="9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103887</xdr:rowOff>
    </xdr:from>
    <xdr:ext cx="534377" cy="259045"/>
    <xdr:sp macro="" textlink="">
      <xdr:nvSpPr>
        <xdr:cNvPr id="602" name="テキスト ボックス 601"/>
        <xdr:cNvSpPr txBox="1"/>
      </xdr:nvSpPr>
      <xdr:spPr>
        <a:xfrm>
          <a:off x="13436111" y="9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144221</xdr:rowOff>
    </xdr:from>
    <xdr:to>
      <xdr:col>67</xdr:col>
      <xdr:colOff>101600</xdr:colOff>
      <xdr:row>58</xdr:row>
      <xdr:rowOff>74371</xdr:rowOff>
    </xdr:to>
    <xdr:sp macro="" textlink="">
      <xdr:nvSpPr>
        <xdr:cNvPr id="603" name="楕円 602"/>
        <xdr:cNvSpPr/>
      </xdr:nvSpPr>
      <xdr:spPr>
        <a:xfrm>
          <a:off x="12763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65498</xdr:rowOff>
    </xdr:from>
    <xdr:ext cx="534377" cy="259045"/>
    <xdr:sp macro="" textlink="">
      <xdr:nvSpPr>
        <xdr:cNvPr id="604" name="テキスト ボックス 603"/>
        <xdr:cNvSpPr txBox="1"/>
      </xdr:nvSpPr>
      <xdr:spPr>
        <a:xfrm>
          <a:off x="12547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65611</xdr:rowOff>
    </xdr:from>
    <xdr:to>
      <xdr:col>85</xdr:col>
      <xdr:colOff>127000</xdr:colOff>
      <xdr:row>78</xdr:row>
      <xdr:rowOff>119628</xdr:rowOff>
    </xdr:to>
    <xdr:cxnSp macro="">
      <xdr:nvCxnSpPr>
        <xdr:cNvPr id="631" name="直線コネクタ 630"/>
        <xdr:cNvCxnSpPr/>
      </xdr:nvCxnSpPr>
      <xdr:spPr>
        <a:xfrm flipV="1">
          <a:off x="15481300" y="13438711"/>
          <a:ext cx="838200" cy="5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119628</xdr:rowOff>
    </xdr:from>
    <xdr:to>
      <xdr:col>81</xdr:col>
      <xdr:colOff>50800</xdr:colOff>
      <xdr:row>78</xdr:row>
      <xdr:rowOff>129276</xdr:rowOff>
    </xdr:to>
    <xdr:cxnSp macro="">
      <xdr:nvCxnSpPr>
        <xdr:cNvPr id="634" name="直線コネクタ 633"/>
        <xdr:cNvCxnSpPr/>
      </xdr:nvCxnSpPr>
      <xdr:spPr>
        <a:xfrm flipV="1">
          <a:off x="14592300" y="13492728"/>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129276</xdr:rowOff>
    </xdr:from>
    <xdr:to>
      <xdr:col>76</xdr:col>
      <xdr:colOff>114300</xdr:colOff>
      <xdr:row>78</xdr:row>
      <xdr:rowOff>130967</xdr:rowOff>
    </xdr:to>
    <xdr:cxnSp macro="">
      <xdr:nvCxnSpPr>
        <xdr:cNvPr id="637" name="直線コネクタ 636"/>
        <xdr:cNvCxnSpPr/>
      </xdr:nvCxnSpPr>
      <xdr:spPr>
        <a:xfrm flipV="1">
          <a:off x="13703300" y="1350237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130967</xdr:rowOff>
    </xdr:from>
    <xdr:to>
      <xdr:col>71</xdr:col>
      <xdr:colOff>177800</xdr:colOff>
      <xdr:row>78</xdr:row>
      <xdr:rowOff>132705</xdr:rowOff>
    </xdr:to>
    <xdr:cxnSp macro="">
      <xdr:nvCxnSpPr>
        <xdr:cNvPr id="640" name="直線コネクタ 639"/>
        <xdr:cNvCxnSpPr/>
      </xdr:nvCxnSpPr>
      <xdr:spPr>
        <a:xfrm flipV="1">
          <a:off x="12814300" y="1350406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14811</xdr:rowOff>
    </xdr:from>
    <xdr:to>
      <xdr:col>85</xdr:col>
      <xdr:colOff>177800</xdr:colOff>
      <xdr:row>78</xdr:row>
      <xdr:rowOff>116411</xdr:rowOff>
    </xdr:to>
    <xdr:sp macro="" textlink="">
      <xdr:nvSpPr>
        <xdr:cNvPr id="650" name="楕円 649"/>
        <xdr:cNvSpPr/>
      </xdr:nvSpPr>
      <xdr:spPr>
        <a:xfrm>
          <a:off x="16268700" y="133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156161</xdr:rowOff>
    </xdr:from>
    <xdr:ext cx="469744" cy="259045"/>
    <xdr:sp macro="" textlink="">
      <xdr:nvSpPr>
        <xdr:cNvPr id="651" name="災害復旧費該当値テキスト"/>
        <xdr:cNvSpPr txBox="1"/>
      </xdr:nvSpPr>
      <xdr:spPr>
        <a:xfrm>
          <a:off x="16370300" y="1335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68828</xdr:rowOff>
    </xdr:from>
    <xdr:to>
      <xdr:col>81</xdr:col>
      <xdr:colOff>101600</xdr:colOff>
      <xdr:row>78</xdr:row>
      <xdr:rowOff>170428</xdr:rowOff>
    </xdr:to>
    <xdr:sp macro="" textlink="">
      <xdr:nvSpPr>
        <xdr:cNvPr id="652" name="楕円 651"/>
        <xdr:cNvSpPr/>
      </xdr:nvSpPr>
      <xdr:spPr>
        <a:xfrm>
          <a:off x="15430500" y="134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161555</xdr:rowOff>
    </xdr:from>
    <xdr:ext cx="378565" cy="259045"/>
    <xdr:sp macro="" textlink="">
      <xdr:nvSpPr>
        <xdr:cNvPr id="653" name="テキスト ボックス 652"/>
        <xdr:cNvSpPr txBox="1"/>
      </xdr:nvSpPr>
      <xdr:spPr>
        <a:xfrm>
          <a:off x="15292017" y="1353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78476</xdr:rowOff>
    </xdr:from>
    <xdr:to>
      <xdr:col>76</xdr:col>
      <xdr:colOff>165100</xdr:colOff>
      <xdr:row>79</xdr:row>
      <xdr:rowOff>8626</xdr:rowOff>
    </xdr:to>
    <xdr:sp macro="" textlink="">
      <xdr:nvSpPr>
        <xdr:cNvPr id="654" name="楕円 653"/>
        <xdr:cNvSpPr/>
      </xdr:nvSpPr>
      <xdr:spPr>
        <a:xfrm>
          <a:off x="14541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171203</xdr:rowOff>
    </xdr:from>
    <xdr:ext cx="378565" cy="259045"/>
    <xdr:sp macro="" textlink="">
      <xdr:nvSpPr>
        <xdr:cNvPr id="655" name="テキスト ボックス 654"/>
        <xdr:cNvSpPr txBox="1"/>
      </xdr:nvSpPr>
      <xdr:spPr>
        <a:xfrm>
          <a:off x="144030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80167</xdr:rowOff>
    </xdr:from>
    <xdr:to>
      <xdr:col>72</xdr:col>
      <xdr:colOff>38100</xdr:colOff>
      <xdr:row>79</xdr:row>
      <xdr:rowOff>10317</xdr:rowOff>
    </xdr:to>
    <xdr:sp macro="" textlink="">
      <xdr:nvSpPr>
        <xdr:cNvPr id="656" name="楕円 655"/>
        <xdr:cNvSpPr/>
      </xdr:nvSpPr>
      <xdr:spPr>
        <a:xfrm>
          <a:off x="13652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1444</xdr:rowOff>
    </xdr:from>
    <xdr:ext cx="378565" cy="259045"/>
    <xdr:sp macro="" textlink="">
      <xdr:nvSpPr>
        <xdr:cNvPr id="657" name="テキスト ボックス 656"/>
        <xdr:cNvSpPr txBox="1"/>
      </xdr:nvSpPr>
      <xdr:spPr>
        <a:xfrm>
          <a:off x="13514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81905</xdr:rowOff>
    </xdr:from>
    <xdr:to>
      <xdr:col>67</xdr:col>
      <xdr:colOff>101600</xdr:colOff>
      <xdr:row>79</xdr:row>
      <xdr:rowOff>12055</xdr:rowOff>
    </xdr:to>
    <xdr:sp macro="" textlink="">
      <xdr:nvSpPr>
        <xdr:cNvPr id="658" name="楕円 657"/>
        <xdr:cNvSpPr/>
      </xdr:nvSpPr>
      <xdr:spPr>
        <a:xfrm>
          <a:off x="12763500" y="134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3182</xdr:rowOff>
    </xdr:from>
    <xdr:ext cx="378565" cy="259045"/>
    <xdr:sp macro="" textlink="">
      <xdr:nvSpPr>
        <xdr:cNvPr id="659" name="テキスト ボックス 658"/>
        <xdr:cNvSpPr txBox="1"/>
      </xdr:nvSpPr>
      <xdr:spPr>
        <a:xfrm>
          <a:off x="12625017" y="13547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90456</xdr:rowOff>
    </xdr:from>
    <xdr:to>
      <xdr:col>85</xdr:col>
      <xdr:colOff>127000</xdr:colOff>
      <xdr:row>97</xdr:row>
      <xdr:rowOff>96056</xdr:rowOff>
    </xdr:to>
    <xdr:cxnSp macro="">
      <xdr:nvCxnSpPr>
        <xdr:cNvPr id="688" name="直線コネクタ 687"/>
        <xdr:cNvCxnSpPr/>
      </xdr:nvCxnSpPr>
      <xdr:spPr>
        <a:xfrm flipV="1">
          <a:off x="15481300" y="16721106"/>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96056</xdr:rowOff>
    </xdr:from>
    <xdr:to>
      <xdr:col>81</xdr:col>
      <xdr:colOff>50800</xdr:colOff>
      <xdr:row>97</xdr:row>
      <xdr:rowOff>120917</xdr:rowOff>
    </xdr:to>
    <xdr:cxnSp macro="">
      <xdr:nvCxnSpPr>
        <xdr:cNvPr id="691" name="直線コネクタ 690"/>
        <xdr:cNvCxnSpPr/>
      </xdr:nvCxnSpPr>
      <xdr:spPr>
        <a:xfrm flipV="1">
          <a:off x="14592300" y="16726706"/>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120917</xdr:rowOff>
    </xdr:from>
    <xdr:to>
      <xdr:col>76</xdr:col>
      <xdr:colOff>114300</xdr:colOff>
      <xdr:row>97</xdr:row>
      <xdr:rowOff>144996</xdr:rowOff>
    </xdr:to>
    <xdr:cxnSp macro="">
      <xdr:nvCxnSpPr>
        <xdr:cNvPr id="694" name="直線コネクタ 693"/>
        <xdr:cNvCxnSpPr/>
      </xdr:nvCxnSpPr>
      <xdr:spPr>
        <a:xfrm flipV="1">
          <a:off x="13703300" y="1675156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144996</xdr:rowOff>
    </xdr:from>
    <xdr:to>
      <xdr:col>71</xdr:col>
      <xdr:colOff>177800</xdr:colOff>
      <xdr:row>97</xdr:row>
      <xdr:rowOff>165608</xdr:rowOff>
    </xdr:to>
    <xdr:cxnSp macro="">
      <xdr:nvCxnSpPr>
        <xdr:cNvPr id="697" name="直線コネクタ 696"/>
        <xdr:cNvCxnSpPr/>
      </xdr:nvCxnSpPr>
      <xdr:spPr>
        <a:xfrm flipV="1">
          <a:off x="12814300" y="16775646"/>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39656</xdr:rowOff>
    </xdr:from>
    <xdr:to>
      <xdr:col>85</xdr:col>
      <xdr:colOff>177800</xdr:colOff>
      <xdr:row>97</xdr:row>
      <xdr:rowOff>141256</xdr:rowOff>
    </xdr:to>
    <xdr:sp macro="" textlink="">
      <xdr:nvSpPr>
        <xdr:cNvPr id="707" name="楕円 706"/>
        <xdr:cNvSpPr/>
      </xdr:nvSpPr>
      <xdr:spPr>
        <a:xfrm>
          <a:off x="16268700" y="166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18083</xdr:rowOff>
    </xdr:from>
    <xdr:ext cx="534377" cy="259045"/>
    <xdr:sp macro="" textlink="">
      <xdr:nvSpPr>
        <xdr:cNvPr id="708" name="公債費該当値テキスト"/>
        <xdr:cNvSpPr txBox="1"/>
      </xdr:nvSpPr>
      <xdr:spPr>
        <a:xfrm>
          <a:off x="16370300" y="166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45256</xdr:rowOff>
    </xdr:from>
    <xdr:to>
      <xdr:col>81</xdr:col>
      <xdr:colOff>101600</xdr:colOff>
      <xdr:row>97</xdr:row>
      <xdr:rowOff>146856</xdr:rowOff>
    </xdr:to>
    <xdr:sp macro="" textlink="">
      <xdr:nvSpPr>
        <xdr:cNvPr id="709" name="楕円 708"/>
        <xdr:cNvSpPr/>
      </xdr:nvSpPr>
      <xdr:spPr>
        <a:xfrm>
          <a:off x="15430500" y="166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137983</xdr:rowOff>
    </xdr:from>
    <xdr:ext cx="534377" cy="259045"/>
    <xdr:sp macro="" textlink="">
      <xdr:nvSpPr>
        <xdr:cNvPr id="710" name="テキスト ボックス 709"/>
        <xdr:cNvSpPr txBox="1"/>
      </xdr:nvSpPr>
      <xdr:spPr>
        <a:xfrm>
          <a:off x="15214111" y="167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70117</xdr:rowOff>
    </xdr:from>
    <xdr:to>
      <xdr:col>76</xdr:col>
      <xdr:colOff>165100</xdr:colOff>
      <xdr:row>98</xdr:row>
      <xdr:rowOff>267</xdr:rowOff>
    </xdr:to>
    <xdr:sp macro="" textlink="">
      <xdr:nvSpPr>
        <xdr:cNvPr id="711" name="楕円 710"/>
        <xdr:cNvSpPr/>
      </xdr:nvSpPr>
      <xdr:spPr>
        <a:xfrm>
          <a:off x="14541500" y="167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162844</xdr:rowOff>
    </xdr:from>
    <xdr:ext cx="534377" cy="259045"/>
    <xdr:sp macro="" textlink="">
      <xdr:nvSpPr>
        <xdr:cNvPr id="712" name="テキスト ボックス 711"/>
        <xdr:cNvSpPr txBox="1"/>
      </xdr:nvSpPr>
      <xdr:spPr>
        <a:xfrm>
          <a:off x="14325111" y="167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94196</xdr:rowOff>
    </xdr:from>
    <xdr:to>
      <xdr:col>72</xdr:col>
      <xdr:colOff>38100</xdr:colOff>
      <xdr:row>98</xdr:row>
      <xdr:rowOff>24346</xdr:rowOff>
    </xdr:to>
    <xdr:sp macro="" textlink="">
      <xdr:nvSpPr>
        <xdr:cNvPr id="713" name="楕円 712"/>
        <xdr:cNvSpPr/>
      </xdr:nvSpPr>
      <xdr:spPr>
        <a:xfrm>
          <a:off x="13652500" y="167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15473</xdr:rowOff>
    </xdr:from>
    <xdr:ext cx="534377" cy="259045"/>
    <xdr:sp macro="" textlink="">
      <xdr:nvSpPr>
        <xdr:cNvPr id="714" name="テキスト ボックス 713"/>
        <xdr:cNvSpPr txBox="1"/>
      </xdr:nvSpPr>
      <xdr:spPr>
        <a:xfrm>
          <a:off x="13436111" y="168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114808</xdr:rowOff>
    </xdr:from>
    <xdr:to>
      <xdr:col>67</xdr:col>
      <xdr:colOff>101600</xdr:colOff>
      <xdr:row>98</xdr:row>
      <xdr:rowOff>44958</xdr:rowOff>
    </xdr:to>
    <xdr:sp macro="" textlink="">
      <xdr:nvSpPr>
        <xdr:cNvPr id="715" name="楕円 714"/>
        <xdr:cNvSpPr/>
      </xdr:nvSpPr>
      <xdr:spPr>
        <a:xfrm>
          <a:off x="12763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36085</xdr:rowOff>
    </xdr:from>
    <xdr:ext cx="534377" cy="259045"/>
    <xdr:sp macro="" textlink="">
      <xdr:nvSpPr>
        <xdr:cNvPr id="716" name="テキスト ボックス 715"/>
        <xdr:cNvSpPr txBox="1"/>
      </xdr:nvSpPr>
      <xdr:spPr>
        <a:xfrm>
          <a:off x="12547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増加した主なものとして、災害復旧事業費（</a:t>
          </a:r>
          <a:r>
            <a:rPr kumimoji="1" lang="en-US" altLang="ja-JP" sz="1000">
              <a:latin typeface="+mn-ea"/>
              <a:ea typeface="+mn-ea"/>
            </a:rPr>
            <a:t>2,363</a:t>
          </a:r>
          <a:r>
            <a:rPr kumimoji="1" lang="ja-JP" altLang="en-US" sz="1000">
              <a:latin typeface="+mn-ea"/>
              <a:ea typeface="+mn-ea"/>
            </a:rPr>
            <a:t>円、</a:t>
          </a:r>
          <a:r>
            <a:rPr kumimoji="1" lang="en-US" altLang="ja-JP" sz="1000">
              <a:latin typeface="+mn-ea"/>
              <a:ea typeface="+mn-ea"/>
            </a:rPr>
            <a:t>269.1%</a:t>
          </a:r>
          <a:r>
            <a:rPr kumimoji="1" lang="ja-JP" altLang="en-US" sz="1000">
              <a:latin typeface="+mn-ea"/>
              <a:ea typeface="+mn-ea"/>
            </a:rPr>
            <a:t>増）、消防費（</a:t>
          </a:r>
          <a:r>
            <a:rPr kumimoji="1" lang="en-US" altLang="ja-JP" sz="1000">
              <a:latin typeface="+mn-ea"/>
              <a:ea typeface="+mn-ea"/>
            </a:rPr>
            <a:t>4,067</a:t>
          </a:r>
          <a:r>
            <a:rPr kumimoji="1" lang="ja-JP" altLang="en-US" sz="1000">
              <a:latin typeface="+mn-ea"/>
              <a:ea typeface="+mn-ea"/>
            </a:rPr>
            <a:t>円、</a:t>
          </a:r>
          <a:r>
            <a:rPr kumimoji="1" lang="en-US" altLang="ja-JP" sz="1000">
              <a:latin typeface="+mn-ea"/>
              <a:ea typeface="+mn-ea"/>
            </a:rPr>
            <a:t>30.2%</a:t>
          </a:r>
          <a:r>
            <a:rPr kumimoji="1" lang="ja-JP" altLang="en-US" sz="1000">
              <a:latin typeface="+mn-ea"/>
              <a:ea typeface="+mn-ea"/>
            </a:rPr>
            <a:t>増）がある。</a:t>
          </a:r>
          <a:endParaRPr kumimoji="1" lang="en-US" altLang="ja-JP" sz="1000">
            <a:latin typeface="+mn-ea"/>
            <a:ea typeface="+mn-ea"/>
          </a:endParaRPr>
        </a:p>
        <a:p>
          <a:r>
            <a:rPr kumimoji="1" lang="ja-JP" altLang="en-US" sz="1000">
              <a:latin typeface="+mn-ea"/>
              <a:ea typeface="+mn-ea"/>
            </a:rPr>
            <a:t>災害復旧事業費に関しては、令和元年</a:t>
          </a:r>
          <a:r>
            <a:rPr kumimoji="1" lang="en-US" altLang="ja-JP" sz="1000">
              <a:latin typeface="+mn-ea"/>
              <a:ea typeface="+mn-ea"/>
            </a:rPr>
            <a:t>9</a:t>
          </a:r>
          <a:r>
            <a:rPr kumimoji="1" lang="ja-JP" altLang="en-US" sz="1000">
              <a:latin typeface="+mn-ea"/>
              <a:ea typeface="+mn-ea"/>
            </a:rPr>
            <a:t>月豪雨関連の歳出に起因する。</a:t>
          </a:r>
          <a:endParaRPr kumimoji="1" lang="en-US" altLang="ja-JP" sz="1000">
            <a:latin typeface="+mn-ea"/>
            <a:ea typeface="+mn-ea"/>
          </a:endParaRPr>
        </a:p>
        <a:p>
          <a:r>
            <a:rPr kumimoji="1" lang="ja-JP" altLang="en-US" sz="1000">
              <a:latin typeface="+mn-ea"/>
              <a:ea typeface="+mn-ea"/>
            </a:rPr>
            <a:t>消防費に関しては、防災行政無線更新事業、小型動力ポンプ付積載車更新事業、小型動力ポンプ付水槽車導入事業により増加している。</a:t>
          </a:r>
        </a:p>
        <a:p>
          <a:r>
            <a:rPr kumimoji="1" lang="ja-JP" altLang="en-US" sz="1000">
              <a:latin typeface="+mn-ea"/>
              <a:ea typeface="+mn-ea"/>
            </a:rPr>
            <a:t>減少した主なものとしては、商工費（</a:t>
          </a:r>
          <a:r>
            <a:rPr kumimoji="1" lang="en-US" altLang="ja-JP" sz="1000">
              <a:latin typeface="+mn-ea"/>
              <a:ea typeface="+mn-ea"/>
            </a:rPr>
            <a:t>1,545</a:t>
          </a:r>
          <a:r>
            <a:rPr kumimoji="1" lang="ja-JP" altLang="en-US" sz="1000">
              <a:latin typeface="+mn-ea"/>
              <a:ea typeface="+mn-ea"/>
            </a:rPr>
            <a:t>円、</a:t>
          </a:r>
          <a:r>
            <a:rPr kumimoji="1" lang="en-US" altLang="ja-JP" sz="1000">
              <a:latin typeface="+mn-ea"/>
              <a:ea typeface="+mn-ea"/>
            </a:rPr>
            <a:t>27.2%</a:t>
          </a:r>
          <a:r>
            <a:rPr kumimoji="1" lang="ja-JP" altLang="en-US" sz="1000">
              <a:latin typeface="+mn-ea"/>
              <a:ea typeface="+mn-ea"/>
            </a:rPr>
            <a:t>減）、総務費（</a:t>
          </a:r>
          <a:r>
            <a:rPr kumimoji="1" lang="en-US" altLang="ja-JP" sz="1000">
              <a:latin typeface="+mn-ea"/>
              <a:ea typeface="+mn-ea"/>
            </a:rPr>
            <a:t>9,319</a:t>
          </a:r>
          <a:r>
            <a:rPr kumimoji="1" lang="ja-JP" altLang="en-US" sz="1000">
              <a:latin typeface="+mn-ea"/>
              <a:ea typeface="+mn-ea"/>
            </a:rPr>
            <a:t>円、</a:t>
          </a:r>
          <a:r>
            <a:rPr kumimoji="1" lang="en-US" altLang="ja-JP" sz="1000">
              <a:latin typeface="+mn-ea"/>
              <a:ea typeface="+mn-ea"/>
            </a:rPr>
            <a:t>20.5%</a:t>
          </a:r>
          <a:r>
            <a:rPr kumimoji="1" lang="ja-JP" altLang="en-US" sz="1000">
              <a:latin typeface="+mn-ea"/>
              <a:ea typeface="+mn-ea"/>
            </a:rPr>
            <a:t>減）がある。</a:t>
          </a:r>
        </a:p>
        <a:p>
          <a:r>
            <a:rPr kumimoji="1" lang="ja-JP" altLang="en-US" sz="1000">
              <a:latin typeface="+mn-ea"/>
              <a:ea typeface="+mn-ea"/>
            </a:rPr>
            <a:t>商工費に関しては、湯の山地域空き家再生等推進事業、近鉄湯の山温泉駅公衆トイレ整備事業の完了により減少している。</a:t>
          </a:r>
        </a:p>
        <a:p>
          <a:r>
            <a:rPr kumimoji="1" lang="ja-JP" altLang="en-US" sz="1000">
              <a:latin typeface="+mn-ea"/>
              <a:ea typeface="+mn-ea"/>
            </a:rPr>
            <a:t>総務費は、公共施設整備基金積立金</a:t>
          </a:r>
          <a:r>
            <a:rPr kumimoji="1" lang="ja-JP" altLang="ja-JP" sz="1000">
              <a:solidFill>
                <a:schemeClr val="dk1"/>
              </a:solidFill>
              <a:effectLst/>
              <a:latin typeface="+mn-lt"/>
              <a:ea typeface="+mn-ea"/>
              <a:cs typeface="+mn-cs"/>
            </a:rPr>
            <a:t>（原資）</a:t>
          </a:r>
          <a:r>
            <a:rPr kumimoji="1" lang="ja-JP" altLang="en-US" sz="1000">
              <a:latin typeface="+mn-ea"/>
              <a:ea typeface="+mn-ea"/>
            </a:rPr>
            <a:t>、千種地区コミュニティセンター整備事業の皆減により減少している。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令和元年度は、 小中学校等の大規模改造工事等を行ったため、実質単年度収支は赤字となっているが、財政調整基金を取り崩したことにより、実質収支額は黒字となっている。</a:t>
          </a:r>
        </a:p>
        <a:p>
          <a:r>
            <a:rPr kumimoji="1" lang="ja-JP" altLang="en-US" sz="1400">
              <a:latin typeface="+mn-ea"/>
              <a:ea typeface="+mn-ea"/>
            </a:rPr>
            <a:t>今後は高齢化による社会保障費の増大や、清掃センター整備事業などの高額な地方債の償還が見込まれるため、計画性を持った財政運営を行い、財政の健全化を図る。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が、今後においても税収の確保、適正な利用者負担を求め、行政のスリム化及び効率化を図り、持続可能な財政運営を行う必要がある。また、一般会計から他の会計に対する繰出金等については、負担区分に基づいた適正な繰出を行い、運営・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13285588</v>
      </c>
      <c r="BO4" s="462"/>
      <c r="BP4" s="462"/>
      <c r="BQ4" s="462"/>
      <c r="BR4" s="462"/>
      <c r="BS4" s="462"/>
      <c r="BT4" s="462"/>
      <c r="BU4" s="463"/>
      <c r="BV4" s="461">
        <v>13061439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5.5</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12523765</v>
      </c>
      <c r="BO5" s="467"/>
      <c r="BP5" s="467"/>
      <c r="BQ5" s="467"/>
      <c r="BR5" s="467"/>
      <c r="BS5" s="467"/>
      <c r="BT5" s="467"/>
      <c r="BU5" s="468"/>
      <c r="BV5" s="466">
        <v>12528021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88.9</v>
      </c>
      <c r="CU5" s="437"/>
      <c r="CV5" s="437"/>
      <c r="CW5" s="437"/>
      <c r="CX5" s="437"/>
      <c r="CY5" s="437"/>
      <c r="CZ5" s="437"/>
      <c r="DA5" s="438"/>
      <c r="DB5" s="436">
        <v>86.9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761823</v>
      </c>
      <c r="BO6" s="467"/>
      <c r="BP6" s="467"/>
      <c r="BQ6" s="467"/>
      <c r="BR6" s="467"/>
      <c r="BS6" s="467"/>
      <c r="BT6" s="467"/>
      <c r="BU6" s="468"/>
      <c r="BV6" s="466">
        <v>533418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94.1</v>
      </c>
      <c r="CU6" s="620"/>
      <c r="CV6" s="620"/>
      <c r="CW6" s="620"/>
      <c r="CX6" s="620"/>
      <c r="CY6" s="620"/>
      <c r="CZ6" s="620"/>
      <c r="DA6" s="621"/>
      <c r="DB6" s="619">
        <v>93.3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292512</v>
      </c>
      <c r="BO7" s="467"/>
      <c r="BP7" s="467"/>
      <c r="BQ7" s="467"/>
      <c r="BR7" s="467"/>
      <c r="BS7" s="467"/>
      <c r="BT7" s="467"/>
      <c r="BU7" s="468"/>
      <c r="BV7" s="466">
        <v>54216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8535144</v>
      </c>
      <c r="CU7" s="467"/>
      <c r="CV7" s="467"/>
      <c r="CW7" s="467"/>
      <c r="CX7" s="467"/>
      <c r="CY7" s="467"/>
      <c r="CZ7" s="467"/>
      <c r="DA7" s="468"/>
      <c r="DB7" s="466">
        <v>8548103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469311</v>
      </c>
      <c r="BO8" s="467"/>
      <c r="BP8" s="467"/>
      <c r="BQ8" s="467"/>
      <c r="BR8" s="467"/>
      <c r="BS8" s="467"/>
      <c r="BT8" s="467"/>
      <c r="BU8" s="468"/>
      <c r="BV8" s="466">
        <v>479202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0.81</v>
      </c>
      <c r="CU8" s="580"/>
      <c r="CV8" s="580"/>
      <c r="CW8" s="580"/>
      <c r="CX8" s="580"/>
      <c r="CY8" s="580"/>
      <c r="CZ8" s="580"/>
      <c r="DA8" s="581"/>
      <c r="DB8" s="579">
        <v>0.79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40210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-9891</v>
      </c>
      <c r="BO9" s="467"/>
      <c r="BP9" s="467"/>
      <c r="BQ9" s="467"/>
      <c r="BR9" s="467"/>
      <c r="BS9" s="467"/>
      <c r="BT9" s="467"/>
      <c r="BU9" s="468"/>
      <c r="BV9" s="466">
        <v>-55264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6.7</v>
      </c>
      <c r="CU9" s="437"/>
      <c r="CV9" s="437"/>
      <c r="CW9" s="437"/>
      <c r="CX9" s="437"/>
      <c r="CY9" s="437"/>
      <c r="CZ9" s="437"/>
      <c r="DA9" s="438"/>
      <c r="DB9" s="436">
        <v>6.6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39978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2025</v>
      </c>
      <c r="BO10" s="467"/>
      <c r="BP10" s="467"/>
      <c r="BQ10" s="467"/>
      <c r="BR10" s="467"/>
      <c r="BS10" s="467"/>
      <c r="BT10" s="467"/>
      <c r="BU10" s="468"/>
      <c r="BV10" s="466">
        <v>2168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41697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125</v>
      </c>
      <c r="AV12" s="524"/>
      <c r="AW12" s="524"/>
      <c r="AX12" s="524"/>
      <c r="AY12" s="446" t="s">
        <v>135</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400000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40628</v>
      </c>
      <c r="S13" s="570"/>
      <c r="T13" s="570"/>
      <c r="U13" s="570"/>
      <c r="V13" s="571"/>
      <c r="W13" s="557" t="s">
        <v>139</v>
      </c>
      <c r="X13" s="479"/>
      <c r="Y13" s="479"/>
      <c r="Z13" s="479"/>
      <c r="AA13" s="479"/>
      <c r="AB13" s="480"/>
      <c r="AC13" s="442">
        <v>469</v>
      </c>
      <c r="AD13" s="443"/>
      <c r="AE13" s="443"/>
      <c r="AF13" s="443"/>
      <c r="AG13" s="444"/>
      <c r="AH13" s="442">
        <v>424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-407866</v>
      </c>
      <c r="BO13" s="467"/>
      <c r="BP13" s="467"/>
      <c r="BQ13" s="467"/>
      <c r="BR13" s="467"/>
      <c r="BS13" s="467"/>
      <c r="BT13" s="467"/>
      <c r="BU13" s="468"/>
      <c r="BV13" s="466">
        <v>-453096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1.9</v>
      </c>
      <c r="CU13" s="437"/>
      <c r="CV13" s="437"/>
      <c r="CW13" s="437"/>
      <c r="CX13" s="437"/>
      <c r="CY13" s="437"/>
      <c r="CZ13" s="437"/>
      <c r="DA13" s="438"/>
      <c r="DB13" s="436">
        <v>1.4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41854</v>
      </c>
      <c r="S14" s="570"/>
      <c r="T14" s="570"/>
      <c r="U14" s="570"/>
      <c r="V14" s="571"/>
      <c r="W14" s="572"/>
      <c r="X14" s="482"/>
      <c r="Y14" s="482"/>
      <c r="Z14" s="482"/>
      <c r="AA14" s="482"/>
      <c r="AB14" s="483"/>
      <c r="AC14" s="562">
        <v>2.5</v>
      </c>
      <c r="AD14" s="563"/>
      <c r="AE14" s="563"/>
      <c r="AF14" s="563"/>
      <c r="AG14" s="564"/>
      <c r="AH14" s="562">
        <v>2.2999999999999998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40912</v>
      </c>
      <c r="S15" s="570"/>
      <c r="T15" s="570"/>
      <c r="U15" s="570"/>
      <c r="V15" s="571"/>
      <c r="W15" s="557" t="s">
        <v>147</v>
      </c>
      <c r="X15" s="479"/>
      <c r="Y15" s="479"/>
      <c r="Z15" s="479"/>
      <c r="AA15" s="479"/>
      <c r="AB15" s="480"/>
      <c r="AC15" s="442">
        <v>7291</v>
      </c>
      <c r="AD15" s="443"/>
      <c r="AE15" s="443"/>
      <c r="AF15" s="443"/>
      <c r="AG15" s="444"/>
      <c r="AH15" s="442">
        <v>7248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5394655</v>
      </c>
      <c r="BO15" s="462"/>
      <c r="BP15" s="462"/>
      <c r="BQ15" s="462"/>
      <c r="BR15" s="462"/>
      <c r="BS15" s="462"/>
      <c r="BT15" s="462"/>
      <c r="BU15" s="463"/>
      <c r="BV15" s="461">
        <v>5260217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38.4</v>
      </c>
      <c r="AD16" s="563"/>
      <c r="AE16" s="563"/>
      <c r="AF16" s="563"/>
      <c r="AG16" s="564"/>
      <c r="AH16" s="562">
        <v>39.4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6598229</v>
      </c>
      <c r="BO16" s="467"/>
      <c r="BP16" s="467"/>
      <c r="BQ16" s="467"/>
      <c r="BR16" s="467"/>
      <c r="BS16" s="467"/>
      <c r="BT16" s="467"/>
      <c r="BU16" s="468"/>
      <c r="BV16" s="466">
        <v>6483215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11222</v>
      </c>
      <c r="AD17" s="443"/>
      <c r="AE17" s="443"/>
      <c r="AF17" s="443"/>
      <c r="AG17" s="444"/>
      <c r="AH17" s="442">
        <v>10739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6898559</v>
      </c>
      <c r="BO17" s="467"/>
      <c r="BP17" s="467"/>
      <c r="BQ17" s="467"/>
      <c r="BR17" s="467"/>
      <c r="BS17" s="467"/>
      <c r="BT17" s="467"/>
      <c r="BU17" s="468"/>
      <c r="BV17" s="466">
        <v>6725051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107.01</v>
      </c>
      <c r="M18" s="531"/>
      <c r="N18" s="531"/>
      <c r="O18" s="531"/>
      <c r="P18" s="531"/>
      <c r="Q18" s="531"/>
      <c r="R18" s="532"/>
      <c r="S18" s="532"/>
      <c r="T18" s="532"/>
      <c r="U18" s="532"/>
      <c r="V18" s="533"/>
      <c r="W18" s="547"/>
      <c r="X18" s="548"/>
      <c r="Y18" s="548"/>
      <c r="Z18" s="548"/>
      <c r="AA18" s="548"/>
      <c r="AB18" s="558"/>
      <c r="AC18" s="430">
        <v>59.1</v>
      </c>
      <c r="AD18" s="431"/>
      <c r="AE18" s="431"/>
      <c r="AF18" s="431"/>
      <c r="AG18" s="534"/>
      <c r="AH18" s="430">
        <v>58.3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7829728</v>
      </c>
      <c r="BO18" s="467"/>
      <c r="BP18" s="467"/>
      <c r="BQ18" s="467"/>
      <c r="BR18" s="467"/>
      <c r="BS18" s="467"/>
      <c r="BT18" s="467"/>
      <c r="BU18" s="468"/>
      <c r="BV18" s="466">
        <v>7573249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376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9760643</v>
      </c>
      <c r="BO19" s="467"/>
      <c r="BP19" s="467"/>
      <c r="BQ19" s="467"/>
      <c r="BR19" s="467"/>
      <c r="BS19" s="467"/>
      <c r="BT19" s="467"/>
      <c r="BU19" s="468"/>
      <c r="BV19" s="466">
        <v>9706241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14423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10253936</v>
      </c>
      <c r="BO23" s="467"/>
      <c r="BP23" s="467"/>
      <c r="BQ23" s="467"/>
      <c r="BR23" s="467"/>
      <c r="BS23" s="467"/>
      <c r="BT23" s="467"/>
      <c r="BU23" s="468"/>
      <c r="BV23" s="466">
        <v>9648301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8900</v>
      </c>
      <c r="R24" s="443"/>
      <c r="S24" s="443"/>
      <c r="T24" s="443"/>
      <c r="U24" s="443"/>
      <c r="V24" s="444"/>
      <c r="W24" s="508"/>
      <c r="X24" s="499"/>
      <c r="Y24" s="500"/>
      <c r="Z24" s="439" t="s">
        <v>171</v>
      </c>
      <c r="AA24" s="440"/>
      <c r="AB24" s="440"/>
      <c r="AC24" s="440"/>
      <c r="AD24" s="440"/>
      <c r="AE24" s="440"/>
      <c r="AF24" s="440"/>
      <c r="AG24" s="441"/>
      <c r="AH24" s="442">
        <v>326</v>
      </c>
      <c r="AI24" s="443"/>
      <c r="AJ24" s="443"/>
      <c r="AK24" s="443"/>
      <c r="AL24" s="444"/>
      <c r="AM24" s="442">
        <v>992670</v>
      </c>
      <c r="AN24" s="443"/>
      <c r="AO24" s="443"/>
      <c r="AP24" s="443"/>
      <c r="AQ24" s="443"/>
      <c r="AR24" s="444"/>
      <c r="AS24" s="442">
        <v>3045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8512748</v>
      </c>
      <c r="BO24" s="467"/>
      <c r="BP24" s="467"/>
      <c r="BQ24" s="467"/>
      <c r="BR24" s="467"/>
      <c r="BS24" s="467"/>
      <c r="BT24" s="467"/>
      <c r="BU24" s="468"/>
      <c r="BV24" s="466">
        <v>8367927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6800</v>
      </c>
      <c r="R25" s="443"/>
      <c r="S25" s="443"/>
      <c r="T25" s="443"/>
      <c r="U25" s="443"/>
      <c r="V25" s="444"/>
      <c r="W25" s="508"/>
      <c r="X25" s="499"/>
      <c r="Y25" s="500"/>
      <c r="Z25" s="439" t="s">
        <v>174</v>
      </c>
      <c r="AA25" s="440"/>
      <c r="AB25" s="440"/>
      <c r="AC25" s="440"/>
      <c r="AD25" s="440"/>
      <c r="AE25" s="440"/>
      <c r="AF25" s="440"/>
      <c r="AG25" s="441"/>
      <c r="AH25" s="442">
        <v>56</v>
      </c>
      <c r="AI25" s="443"/>
      <c r="AJ25" s="443"/>
      <c r="AK25" s="443"/>
      <c r="AL25" s="444"/>
      <c r="AM25" s="442">
        <v>178136</v>
      </c>
      <c r="AN25" s="443"/>
      <c r="AO25" s="443"/>
      <c r="AP25" s="443"/>
      <c r="AQ25" s="443"/>
      <c r="AR25" s="444"/>
      <c r="AS25" s="442">
        <v>3181</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350838</v>
      </c>
      <c r="BO25" s="462"/>
      <c r="BP25" s="462"/>
      <c r="BQ25" s="462"/>
      <c r="BR25" s="462"/>
      <c r="BS25" s="462"/>
      <c r="BT25" s="462"/>
      <c r="BU25" s="463"/>
      <c r="BV25" s="461">
        <v>261191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6000</v>
      </c>
      <c r="R26" s="443"/>
      <c r="S26" s="443"/>
      <c r="T26" s="443"/>
      <c r="U26" s="443"/>
      <c r="V26" s="444"/>
      <c r="W26" s="508"/>
      <c r="X26" s="499"/>
      <c r="Y26" s="500"/>
      <c r="Z26" s="439" t="s">
        <v>177</v>
      </c>
      <c r="AA26" s="521"/>
      <c r="AB26" s="521"/>
      <c r="AC26" s="521"/>
      <c r="AD26" s="521"/>
      <c r="AE26" s="521"/>
      <c r="AF26" s="521"/>
      <c r="AG26" s="522"/>
      <c r="AH26" s="442">
        <v>17</v>
      </c>
      <c r="AI26" s="443"/>
      <c r="AJ26" s="443"/>
      <c r="AK26" s="443"/>
      <c r="AL26" s="444"/>
      <c r="AM26" s="442">
        <v>51612</v>
      </c>
      <c r="AN26" s="443"/>
      <c r="AO26" s="443"/>
      <c r="AP26" s="443"/>
      <c r="AQ26" s="443"/>
      <c r="AR26" s="444"/>
      <c r="AS26" s="442">
        <v>3036</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4000</v>
      </c>
      <c r="R27" s="443"/>
      <c r="S27" s="443"/>
      <c r="T27" s="443"/>
      <c r="U27" s="443"/>
      <c r="V27" s="444"/>
      <c r="W27" s="508"/>
      <c r="X27" s="499"/>
      <c r="Y27" s="500"/>
      <c r="Z27" s="439" t="s">
        <v>180</v>
      </c>
      <c r="AA27" s="440"/>
      <c r="AB27" s="440"/>
      <c r="AC27" s="440"/>
      <c r="AD27" s="440"/>
      <c r="AE27" s="440"/>
      <c r="AF27" s="440"/>
      <c r="AG27" s="441"/>
      <c r="AH27" s="442" t="s">
        <v>137</v>
      </c>
      <c r="AI27" s="443"/>
      <c r="AJ27" s="443"/>
      <c r="AK27" s="443"/>
      <c r="AL27" s="444"/>
      <c r="AM27" s="442" t="s">
        <v>137</v>
      </c>
      <c r="AN27" s="443"/>
      <c r="AO27" s="443"/>
      <c r="AP27" s="443"/>
      <c r="AQ27" s="443"/>
      <c r="AR27" s="444"/>
      <c r="AS27" s="442" t="s">
        <v>137</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3200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2873175</v>
      </c>
      <c r="BO28" s="462"/>
      <c r="BP28" s="462"/>
      <c r="BQ28" s="462"/>
      <c r="BR28" s="462"/>
      <c r="BS28" s="462"/>
      <c r="BT28" s="462"/>
      <c r="BU28" s="463"/>
      <c r="BV28" s="461">
        <v>3031150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16</v>
      </c>
      <c r="M29" s="443"/>
      <c r="N29" s="443"/>
      <c r="O29" s="443"/>
      <c r="P29" s="444"/>
      <c r="Q29" s="442">
        <v>3000</v>
      </c>
      <c r="R29" s="443"/>
      <c r="S29" s="443"/>
      <c r="T29" s="443"/>
      <c r="U29" s="443"/>
      <c r="V29" s="444"/>
      <c r="W29" s="509"/>
      <c r="X29" s="510"/>
      <c r="Y29" s="511"/>
      <c r="Z29" s="439" t="s">
        <v>186</v>
      </c>
      <c r="AA29" s="440"/>
      <c r="AB29" s="440"/>
      <c r="AC29" s="440"/>
      <c r="AD29" s="440"/>
      <c r="AE29" s="440"/>
      <c r="AF29" s="440"/>
      <c r="AG29" s="441"/>
      <c r="AH29" s="442">
        <v>326</v>
      </c>
      <c r="AI29" s="443"/>
      <c r="AJ29" s="443"/>
      <c r="AK29" s="443"/>
      <c r="AL29" s="444"/>
      <c r="AM29" s="442">
        <v>992670</v>
      </c>
      <c r="AN29" s="443"/>
      <c r="AO29" s="443"/>
      <c r="AP29" s="443"/>
      <c r="AQ29" s="443"/>
      <c r="AR29" s="444"/>
      <c r="AS29" s="442">
        <v>3045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464404</v>
      </c>
      <c r="BO29" s="467"/>
      <c r="BP29" s="467"/>
      <c r="BQ29" s="467"/>
      <c r="BR29" s="467"/>
      <c r="BS29" s="467"/>
      <c r="BT29" s="467"/>
      <c r="BU29" s="468"/>
      <c r="BV29" s="466">
        <v>464147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1924303</v>
      </c>
      <c r="BO30" s="470"/>
      <c r="BP30" s="470"/>
      <c r="BQ30" s="470"/>
      <c r="BR30" s="470"/>
      <c r="BS30" s="470"/>
      <c r="BT30" s="470"/>
      <c r="BU30" s="471"/>
      <c r="BV30" s="469">
        <v>1950641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三重地方税管理回収機構（一般会計）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（滞納整理拡充事業特別会計）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e">
        <f t="shared" si="2"/>
        <v>#VALUE!</v>
      </c>
      <c r="BX37" s="425"/>
      <c r="BY37" s="424" t="str">
        <f>IF('各会計、関係団体の財政状況及び健全化判断比率'!B71="","",'各会計、関係団体の財政状況及び健全化判断比率'!B71)</f>
        <v>三重県市町総合事務組合（一般会計）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e">
        <f t="shared" si="2"/>
        <v>#VALUE!</v>
      </c>
      <c r="BX38" s="425"/>
      <c r="BY38" s="424" t="str">
        <f>IF('各会計、関係団体の財政状況及び健全化判断比率'!B72="","",'各会計、関係団体の財政状況及び健全化判断比率'!B72)</f>
        <v>　　　（退職手当特別会計）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e">
        <f t="shared" si="2"/>
        <v>#VALUE!</v>
      </c>
      <c r="BX39" s="425"/>
      <c r="BY39" s="424" t="str">
        <f>IF('各会計、関係団体の財政状況及び健全化判断比率'!B73="","",'各会計、関係団体の財政状況及び健全化判断比率'!B73)</f>
        <v>　　　（デジタル地図特別会計）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e">
        <f t="shared" si="2"/>
        <v>#VALUE!</v>
      </c>
      <c r="BX40" s="425"/>
      <c r="BY40" s="424" t="str">
        <f>IF('各会計、関係団体の財政状況及び健全化判断比率'!B74="","",'各会計、関係団体の財政状況及び健全化判断比率'!B74)</f>
        <v>　　　（共同研修特別会計）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e">
        <f t="shared" si="2"/>
        <v>#VALUE!</v>
      </c>
      <c r="BX41" s="425"/>
      <c r="BY41" s="424" t="str">
        <f>IF('各会計、関係団体の財政状況及び健全化判断比率'!B75="","",'各会計、関係団体の財政状況及び健全化判断比率'!B75)</f>
        <v>　　　（物品特別会計）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e">
        <f t="shared" si="2"/>
        <v>#VALUE!</v>
      </c>
      <c r="BX42" s="425"/>
      <c r="BY42" s="424" t="str">
        <f>IF('各会計、関係団体の財政状況及び健全化判断比率'!B76="","",'各会計、関係団体の財政状況及び健全化判断比率'!B76)</f>
        <v>　　　（公平委員会特別会計）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e">
        <f t="shared" si="2"/>
        <v>#VALUE!</v>
      </c>
      <c r="BX43" s="425"/>
      <c r="BY43" s="424" t="str">
        <f>IF('各会計、関係団体の財政状況及び健全化判断比率'!B77="","",'各会計、関係団体の財政状況及び健全化判断比率'!B77)</f>
        <v>　　　（消防救急無線特別会計）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3Uq4w/o92Tqv8GMICT6w58bYG3nqkLFYvkgggHl1bYV9WY55hw5lVRGtPXn/kSVECgY6dW33CTooUm5nkmCFww==" saltValue="mCVRU/eJq8Q9TiBY2qNQ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H58" sqref="H5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14.22</v>
      </c>
      <c r="G34" s="33">
        <v>13.15</v>
      </c>
      <c r="H34" s="33">
        <v>8.65</v>
      </c>
      <c r="I34" s="33">
        <v>8.01</v>
      </c>
      <c r="J34" s="34">
        <v>9.14</v>
      </c>
      <c r="K34" s="22"/>
      <c r="L34" s="22"/>
      <c r="M34" s="22"/>
      <c r="N34" s="22"/>
      <c r="O34" s="22"/>
      <c r="P34" s="22"/>
    </row>
    <row r="35" spans="1:16" ht="39" customHeight="1" x14ac:dyDescent="0.15">
      <c r="A35" s="22"/>
      <c r="B35" s="35"/>
      <c r="C35" s="1244" t="s">
        <v>569</v>
      </c>
      <c r="D35" s="1245"/>
      <c r="E35" s="1246"/>
      <c r="F35" s="36" t="s">
        <v>518</v>
      </c>
      <c r="G35" s="37" t="s">
        <v>518</v>
      </c>
      <c r="H35" s="37" t="s">
        <v>518</v>
      </c>
      <c r="I35" s="37">
        <v>5.25</v>
      </c>
      <c r="J35" s="38">
        <v>6.54</v>
      </c>
      <c r="K35" s="22"/>
      <c r="L35" s="22"/>
      <c r="M35" s="22"/>
      <c r="N35" s="22"/>
      <c r="O35" s="22"/>
      <c r="P35" s="22"/>
    </row>
    <row r="36" spans="1:16" ht="39" customHeight="1" x14ac:dyDescent="0.15">
      <c r="A36" s="22"/>
      <c r="B36" s="35"/>
      <c r="C36" s="1244" t="s">
        <v>570</v>
      </c>
      <c r="D36" s="1245"/>
      <c r="E36" s="1246"/>
      <c r="F36" s="36">
        <v>7.42</v>
      </c>
      <c r="G36" s="37">
        <v>6.38</v>
      </c>
      <c r="H36" s="37">
        <v>6.43</v>
      </c>
      <c r="I36" s="37">
        <v>5.6</v>
      </c>
      <c r="J36" s="38">
        <v>5.51</v>
      </c>
      <c r="K36" s="22"/>
      <c r="L36" s="22"/>
      <c r="M36" s="22"/>
      <c r="N36" s="22"/>
      <c r="O36" s="22"/>
      <c r="P36" s="22"/>
    </row>
    <row r="37" spans="1:16" ht="39" customHeight="1" x14ac:dyDescent="0.15">
      <c r="A37" s="22"/>
      <c r="B37" s="35"/>
      <c r="C37" s="1244" t="s">
        <v>571</v>
      </c>
      <c r="D37" s="1245"/>
      <c r="E37" s="1246"/>
      <c r="F37" s="36">
        <v>1.51</v>
      </c>
      <c r="G37" s="37">
        <v>1.69</v>
      </c>
      <c r="H37" s="37">
        <v>2.36</v>
      </c>
      <c r="I37" s="37">
        <v>3.62</v>
      </c>
      <c r="J37" s="38">
        <v>3.51</v>
      </c>
      <c r="K37" s="22"/>
      <c r="L37" s="22"/>
      <c r="M37" s="22"/>
      <c r="N37" s="22"/>
      <c r="O37" s="22"/>
      <c r="P37" s="22"/>
    </row>
    <row r="38" spans="1:16" ht="39" customHeight="1" x14ac:dyDescent="0.15">
      <c r="A38" s="22"/>
      <c r="B38" s="35"/>
      <c r="C38" s="1244" t="s">
        <v>572</v>
      </c>
      <c r="D38" s="1245"/>
      <c r="E38" s="1246"/>
      <c r="F38" s="36">
        <v>1.43</v>
      </c>
      <c r="G38" s="37">
        <v>3.28</v>
      </c>
      <c r="H38" s="37">
        <v>2.39</v>
      </c>
      <c r="I38" s="37">
        <v>0.78</v>
      </c>
      <c r="J38" s="38">
        <v>0.95</v>
      </c>
      <c r="K38" s="22"/>
      <c r="L38" s="22"/>
      <c r="M38" s="22"/>
      <c r="N38" s="22"/>
      <c r="O38" s="22"/>
      <c r="P38" s="22"/>
    </row>
    <row r="39" spans="1:16" ht="39" customHeight="1" x14ac:dyDescent="0.15">
      <c r="A39" s="22"/>
      <c r="B39" s="35"/>
      <c r="C39" s="1244" t="s">
        <v>573</v>
      </c>
      <c r="D39" s="1245"/>
      <c r="E39" s="1246"/>
      <c r="F39" s="36">
        <v>0.3</v>
      </c>
      <c r="G39" s="37">
        <v>0.64</v>
      </c>
      <c r="H39" s="37">
        <v>0.37</v>
      </c>
      <c r="I39" s="37">
        <v>0.36</v>
      </c>
      <c r="J39" s="38">
        <v>0.08</v>
      </c>
      <c r="K39" s="22"/>
      <c r="L39" s="22"/>
      <c r="M39" s="22"/>
      <c r="N39" s="22"/>
      <c r="O39" s="22"/>
      <c r="P39" s="22"/>
    </row>
    <row r="40" spans="1:16" ht="39" customHeight="1" x14ac:dyDescent="0.15">
      <c r="A40" s="22"/>
      <c r="B40" s="35"/>
      <c r="C40" s="1244" t="s">
        <v>574</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2.2799999999999998</v>
      </c>
      <c r="G43" s="42">
        <v>3.12</v>
      </c>
      <c r="H43" s="42">
        <v>4.49</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hSHMYkJZaLpS95HQs692i7+WaOEsdpvF0LWqi83huu2goZYUKLTXl0Vy4E+bW0ICxQjEo3CIVAXfTmRF0Pw==" saltValue="XjZHEZzT8wn+1CgO12eD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3" zoomScaleSheetLayoutView="55" workbookViewId="0">
      <selection activeCell="D58" sqref="D58:J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484</v>
      </c>
      <c r="L45" s="60">
        <v>531</v>
      </c>
      <c r="M45" s="60">
        <v>584</v>
      </c>
      <c r="N45" s="60">
        <v>640</v>
      </c>
      <c r="O45" s="61">
        <v>650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458</v>
      </c>
      <c r="L48" s="64">
        <v>431</v>
      </c>
      <c r="M48" s="64">
        <v>462</v>
      </c>
      <c r="N48" s="64">
        <v>481</v>
      </c>
      <c r="O48" s="65">
        <v>486</v>
      </c>
      <c r="P48" s="48"/>
      <c r="Q48" s="48"/>
      <c r="R48" s="48"/>
      <c r="S48" s="48"/>
      <c r="T48" s="48"/>
      <c r="U48" s="48"/>
    </row>
    <row r="49" spans="1:21" ht="30.75" customHeight="1" x14ac:dyDescent="0.15">
      <c r="A49" s="48"/>
      <c r="B49" s="1272"/>
      <c r="C49" s="1273"/>
      <c r="D49" s="62"/>
      <c r="E49" s="1254" t="s">
        <v>16</v>
      </c>
      <c r="F49" s="1254"/>
      <c r="G49" s="1254"/>
      <c r="H49" s="1254"/>
      <c r="I49" s="1254"/>
      <c r="J49" s="1255"/>
      <c r="K49" s="63">
        <v>0</v>
      </c>
      <c r="L49" s="64">
        <v>6</v>
      </c>
      <c r="M49" s="64">
        <v>6</v>
      </c>
      <c r="N49" s="64">
        <v>6</v>
      </c>
      <c r="O49" s="65">
        <v>6</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v>0</v>
      </c>
      <c r="N50" s="64" t="s">
        <v>518</v>
      </c>
      <c r="O50" s="65" t="s">
        <v>518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518</v>
      </c>
      <c r="L51" s="64">
        <v>0</v>
      </c>
      <c r="M51" s="64">
        <v>0</v>
      </c>
      <c r="N51" s="64">
        <v>0</v>
      </c>
      <c r="O51" s="65" t="s">
        <v>518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866</v>
      </c>
      <c r="L52" s="64">
        <v>910</v>
      </c>
      <c r="M52" s="64">
        <v>944</v>
      </c>
      <c r="N52" s="64">
        <v>969</v>
      </c>
      <c r="O52" s="65">
        <v>969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77</v>
      </c>
      <c r="L53" s="69">
        <v>59</v>
      </c>
      <c r="M53" s="69">
        <v>108</v>
      </c>
      <c r="N53" s="69">
        <v>158</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C6YnvERfL9BFwO3gknGPzdhL69FmgS8qmyYYUmwA0LJf9cb4FkKk7n2jodYkIg8+nRr1pb2DqwRZye3sbw==" saltValue="itAzGAiuU61iVwR6cSK5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 zoomScaleSheetLayoutView="100" workbookViewId="0">
      <selection activeCell="H58" sqref="H5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7175</v>
      </c>
      <c r="J41" s="104">
        <v>8404</v>
      </c>
      <c r="K41" s="104">
        <v>9293</v>
      </c>
      <c r="L41" s="104">
        <v>9648</v>
      </c>
      <c r="M41" s="105">
        <v>10254</v>
      </c>
    </row>
    <row r="42" spans="2:13" ht="27.75" customHeight="1" x14ac:dyDescent="0.15">
      <c r="B42" s="1280"/>
      <c r="C42" s="1281"/>
      <c r="D42" s="106"/>
      <c r="E42" s="1284" t="s">
        <v>32</v>
      </c>
      <c r="F42" s="1284"/>
      <c r="G42" s="1284"/>
      <c r="H42" s="1285"/>
      <c r="I42" s="107">
        <v>1</v>
      </c>
      <c r="J42" s="108">
        <v>0</v>
      </c>
      <c r="K42" s="108" t="s">
        <v>518</v>
      </c>
      <c r="L42" s="108" t="s">
        <v>518</v>
      </c>
      <c r="M42" s="109" t="s">
        <v>518</v>
      </c>
    </row>
    <row r="43" spans="2:13" ht="27.75" customHeight="1" x14ac:dyDescent="0.15">
      <c r="B43" s="1280"/>
      <c r="C43" s="1281"/>
      <c r="D43" s="106"/>
      <c r="E43" s="1284" t="s">
        <v>33</v>
      </c>
      <c r="F43" s="1284"/>
      <c r="G43" s="1284"/>
      <c r="H43" s="1285"/>
      <c r="I43" s="107">
        <v>7798</v>
      </c>
      <c r="J43" s="108">
        <v>7686</v>
      </c>
      <c r="K43" s="108">
        <v>7810</v>
      </c>
      <c r="L43" s="108">
        <v>7925</v>
      </c>
      <c r="M43" s="109">
        <v>8254</v>
      </c>
    </row>
    <row r="44" spans="2:13" ht="27.75" customHeight="1" x14ac:dyDescent="0.15">
      <c r="B44" s="1280"/>
      <c r="C44" s="1281"/>
      <c r="D44" s="106"/>
      <c r="E44" s="1284" t="s">
        <v>34</v>
      </c>
      <c r="F44" s="1284"/>
      <c r="G44" s="1284"/>
      <c r="H44" s="1285"/>
      <c r="I44" s="107">
        <v>69</v>
      </c>
      <c r="J44" s="108">
        <v>61</v>
      </c>
      <c r="K44" s="108">
        <v>53</v>
      </c>
      <c r="L44" s="108">
        <v>45</v>
      </c>
      <c r="M44" s="109">
        <v>37</v>
      </c>
    </row>
    <row r="45" spans="2:13" ht="27.75" customHeight="1" x14ac:dyDescent="0.15">
      <c r="B45" s="1280"/>
      <c r="C45" s="1281"/>
      <c r="D45" s="106"/>
      <c r="E45" s="1284" t="s">
        <v>35</v>
      </c>
      <c r="F45" s="1284"/>
      <c r="G45" s="1284"/>
      <c r="H45" s="1285"/>
      <c r="I45" s="107">
        <v>852</v>
      </c>
      <c r="J45" s="108">
        <v>613</v>
      </c>
      <c r="K45" s="108">
        <v>501</v>
      </c>
      <c r="L45" s="108">
        <v>509</v>
      </c>
      <c r="M45" s="109">
        <v>573</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6098</v>
      </c>
      <c r="J50" s="108">
        <v>5951</v>
      </c>
      <c r="K50" s="108">
        <v>6031</v>
      </c>
      <c r="L50" s="108">
        <v>6108</v>
      </c>
      <c r="M50" s="109">
        <v>5955</v>
      </c>
    </row>
    <row r="51" spans="2:13" ht="27.75" customHeight="1" x14ac:dyDescent="0.15">
      <c r="B51" s="1280"/>
      <c r="C51" s="1281"/>
      <c r="D51" s="106"/>
      <c r="E51" s="1284" t="s">
        <v>42</v>
      </c>
      <c r="F51" s="1284"/>
      <c r="G51" s="1284"/>
      <c r="H51" s="1285"/>
      <c r="I51" s="107" t="s">
        <v>518</v>
      </c>
      <c r="J51" s="108" t="s">
        <v>518</v>
      </c>
      <c r="K51" s="108" t="s">
        <v>518</v>
      </c>
      <c r="L51" s="108" t="s">
        <v>518</v>
      </c>
      <c r="M51" s="109" t="s">
        <v>518</v>
      </c>
    </row>
    <row r="52" spans="2:13" ht="27.75" customHeight="1" x14ac:dyDescent="0.15">
      <c r="B52" s="1282"/>
      <c r="C52" s="1283"/>
      <c r="D52" s="106"/>
      <c r="E52" s="1284" t="s">
        <v>43</v>
      </c>
      <c r="F52" s="1284"/>
      <c r="G52" s="1284"/>
      <c r="H52" s="1285"/>
      <c r="I52" s="107">
        <v>13613</v>
      </c>
      <c r="J52" s="108">
        <v>14261</v>
      </c>
      <c r="K52" s="108">
        <v>14666</v>
      </c>
      <c r="L52" s="108">
        <v>14862</v>
      </c>
      <c r="M52" s="109">
        <v>15105</v>
      </c>
    </row>
    <row r="53" spans="2:13" ht="27.75" customHeight="1" thickBot="1" x14ac:dyDescent="0.2">
      <c r="B53" s="1286" t="s">
        <v>44</v>
      </c>
      <c r="C53" s="1287"/>
      <c r="D53" s="113"/>
      <c r="E53" s="1288" t="s">
        <v>45</v>
      </c>
      <c r="F53" s="1288"/>
      <c r="G53" s="1288"/>
      <c r="H53" s="1289"/>
      <c r="I53" s="114">
        <v>-3816</v>
      </c>
      <c r="J53" s="115">
        <v>-3447</v>
      </c>
      <c r="K53" s="115">
        <v>-3040</v>
      </c>
      <c r="L53" s="115">
        <v>-2844</v>
      </c>
      <c r="M53" s="116">
        <v>-1942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BkClkFqY8SPaKJc7C+/bfB3PEHcorEod36d+VGapFaDV3AwBHUOFT6bVobz7dhwaAqIcovBeMOcWn/4ptN7GQ==" saltValue="i6EqniJAh4RH2xMeN67N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3089</v>
      </c>
      <c r="G55" s="128">
        <v>3031</v>
      </c>
      <c r="H55" s="129">
        <v>2873</v>
      </c>
    </row>
    <row r="56" spans="2:8" ht="52.5" customHeight="1" x14ac:dyDescent="0.15">
      <c r="B56" s="130"/>
      <c r="C56" s="1307" t="s">
        <v>49</v>
      </c>
      <c r="D56" s="1307"/>
      <c r="E56" s="1308"/>
      <c r="F56" s="131">
        <v>464</v>
      </c>
      <c r="G56" s="131">
        <v>464</v>
      </c>
      <c r="H56" s="132">
        <v>464</v>
      </c>
    </row>
    <row r="57" spans="2:8" ht="53.25" customHeight="1" x14ac:dyDescent="0.15">
      <c r="B57" s="130"/>
      <c r="C57" s="1309" t="s">
        <v>50</v>
      </c>
      <c r="D57" s="1309"/>
      <c r="E57" s="1310"/>
      <c r="F57" s="133">
        <v>1976</v>
      </c>
      <c r="G57" s="133">
        <v>1951</v>
      </c>
      <c r="H57" s="134">
        <v>1924</v>
      </c>
    </row>
    <row r="58" spans="2:8" ht="45.75" customHeight="1" x14ac:dyDescent="0.15">
      <c r="B58" s="135"/>
      <c r="C58" s="1297" t="s">
        <v>598</v>
      </c>
      <c r="D58" s="1298"/>
      <c r="E58" s="1299"/>
      <c r="F58" s="136">
        <v>841</v>
      </c>
      <c r="G58" s="136">
        <v>851</v>
      </c>
      <c r="H58" s="137">
        <v>852</v>
      </c>
    </row>
    <row r="59" spans="2:8" ht="45.75" customHeight="1" x14ac:dyDescent="0.15">
      <c r="B59" s="135"/>
      <c r="C59" s="1297" t="s">
        <v>599</v>
      </c>
      <c r="D59" s="1298"/>
      <c r="E59" s="1299"/>
      <c r="F59" s="136">
        <v>363</v>
      </c>
      <c r="G59" s="136">
        <v>364</v>
      </c>
      <c r="H59" s="137">
        <v>364</v>
      </c>
    </row>
    <row r="60" spans="2:8" ht="45.75" customHeight="1" x14ac:dyDescent="0.15">
      <c r="B60" s="135"/>
      <c r="C60" s="1297" t="s">
        <v>600</v>
      </c>
      <c r="D60" s="1298"/>
      <c r="E60" s="1299"/>
      <c r="F60" s="136">
        <v>349</v>
      </c>
      <c r="G60" s="136">
        <v>335</v>
      </c>
      <c r="H60" s="137">
        <v>290</v>
      </c>
    </row>
    <row r="61" spans="2:8" ht="45.75" customHeight="1" x14ac:dyDescent="0.15">
      <c r="B61" s="135"/>
      <c r="C61" s="1297" t="s">
        <v>601</v>
      </c>
      <c r="D61" s="1298"/>
      <c r="E61" s="1299"/>
      <c r="F61" s="136">
        <v>374</v>
      </c>
      <c r="G61" s="136">
        <v>348</v>
      </c>
      <c r="H61" s="137">
        <v>355</v>
      </c>
    </row>
    <row r="62" spans="2:8" ht="45.75" customHeight="1" thickBot="1" x14ac:dyDescent="0.2">
      <c r="B62" s="138"/>
      <c r="C62" s="1300" t="s">
        <v>602</v>
      </c>
      <c r="D62" s="1301"/>
      <c r="E62" s="1302"/>
      <c r="F62" s="139">
        <v>11</v>
      </c>
      <c r="G62" s="139">
        <v>15</v>
      </c>
      <c r="H62" s="140">
        <v>20</v>
      </c>
    </row>
    <row r="63" spans="2:8" ht="52.5" customHeight="1" thickBot="1" x14ac:dyDescent="0.2">
      <c r="B63" s="141"/>
      <c r="C63" s="1303" t="s">
        <v>51</v>
      </c>
      <c r="D63" s="1303"/>
      <c r="E63" s="1304"/>
      <c r="F63" s="142">
        <v>5529</v>
      </c>
      <c r="G63" s="142">
        <v>5446</v>
      </c>
      <c r="H63" s="143">
        <v>5262</v>
      </c>
    </row>
    <row r="64" spans="2:8" ht="15" customHeight="1" x14ac:dyDescent="0.15"/>
  </sheetData>
  <sheetProtection algorithmName="SHA-512" hashValue="VVou0CAEI27z6RYUx8QuuqJtGBnRIZ7u9wkGUQU86mfEIIALsulhv4sM4SGOcKedaR1lnaT4s0iaeACf1Ug8hA==" saltValue="hX5HENgQrMxzYCPDc2Oe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Q22" zoomScaleNormal="100" zoomScaleSheetLayoutView="55" workbookViewId="0">
      <selection activeCell="CX39" sqref="CX3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4" t="s">
        <v>614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608</v>
      </c>
    </row>
    <row r="50" spans="1:109" ht="13.5" x14ac:dyDescent="0.15">
      <c r="B50" s="387"/>
      <c r="G50" s="1316"/>
      <c r="H50" s="1316"/>
      <c r="I50" s="1316"/>
      <c r="J50" s="1316"/>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559</v>
      </c>
      <c r="BQ50" s="1313"/>
      <c r="BR50" s="1313"/>
      <c r="BS50" s="1313"/>
      <c r="BT50" s="1313"/>
      <c r="BU50" s="1313"/>
      <c r="BV50" s="1313"/>
      <c r="BW50" s="1313"/>
      <c r="BX50" s="1313" t="s">
        <v>560</v>
      </c>
      <c r="BY50" s="1313"/>
      <c r="BZ50" s="1313"/>
      <c r="CA50" s="1313"/>
      <c r="CB50" s="1313"/>
      <c r="CC50" s="1313"/>
      <c r="CD50" s="1313"/>
      <c r="CE50" s="1313"/>
      <c r="CF50" s="1313" t="s">
        <v>561</v>
      </c>
      <c r="CG50" s="1313"/>
      <c r="CH50" s="1313"/>
      <c r="CI50" s="1313"/>
      <c r="CJ50" s="1313"/>
      <c r="CK50" s="1313"/>
      <c r="CL50" s="1313"/>
      <c r="CM50" s="1313"/>
      <c r="CN50" s="1313" t="s">
        <v>562</v>
      </c>
      <c r="CO50" s="1313"/>
      <c r="CP50" s="1313"/>
      <c r="CQ50" s="1313"/>
      <c r="CR50" s="1313"/>
      <c r="CS50" s="1313"/>
      <c r="CT50" s="1313"/>
      <c r="CU50" s="1313"/>
      <c r="CV50" s="1313" t="s">
        <v>563</v>
      </c>
      <c r="CW50" s="1313"/>
      <c r="CX50" s="1313"/>
      <c r="CY50" s="1313"/>
      <c r="CZ50" s="1313"/>
      <c r="DA50" s="1313"/>
      <c r="DB50" s="1313"/>
      <c r="DC50" s="1313"/>
    </row>
    <row r="51" spans="1:109" ht="13.5" customHeight="1" x14ac:dyDescent="0.15">
      <c r="B51" s="387"/>
      <c r="G51" s="1322"/>
      <c r="H51" s="1322"/>
      <c r="I51" s="1323"/>
      <c r="J51" s="1323"/>
      <c r="K51" s="1315"/>
      <c r="L51" s="1315"/>
      <c r="M51" s="1315"/>
      <c r="N51" s="1315"/>
      <c r="AM51" s="394"/>
      <c r="AN51" s="1314" t="s">
        <v>607</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7"/>
      <c r="G52" s="1322"/>
      <c r="H52" s="1322"/>
      <c r="I52" s="1323"/>
      <c r="J52" s="1323"/>
      <c r="K52" s="1315"/>
      <c r="L52" s="1315"/>
      <c r="M52" s="1315"/>
      <c r="N52" s="1315"/>
      <c r="AM52" s="39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22"/>
      <c r="H53" s="1322"/>
      <c r="I53" s="1316"/>
      <c r="J53" s="1316"/>
      <c r="K53" s="1315"/>
      <c r="L53" s="1315"/>
      <c r="M53" s="1315"/>
      <c r="N53" s="1315"/>
      <c r="AM53" s="394"/>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52</v>
      </c>
      <c r="BQ53" s="1311"/>
      <c r="BR53" s="1311"/>
      <c r="BS53" s="1311"/>
      <c r="BT53" s="1311"/>
      <c r="BU53" s="1311"/>
      <c r="BV53" s="1311"/>
      <c r="BW53" s="1311"/>
      <c r="BX53" s="1311">
        <v>52.8</v>
      </c>
      <c r="BY53" s="1311"/>
      <c r="BZ53" s="1311"/>
      <c r="CA53" s="1311"/>
      <c r="CB53" s="1311"/>
      <c r="CC53" s="1311"/>
      <c r="CD53" s="1311"/>
      <c r="CE53" s="1311"/>
      <c r="CF53" s="1311">
        <v>52.9</v>
      </c>
      <c r="CG53" s="1311"/>
      <c r="CH53" s="1311"/>
      <c r="CI53" s="1311"/>
      <c r="CJ53" s="1311"/>
      <c r="CK53" s="1311"/>
      <c r="CL53" s="1311"/>
      <c r="CM53" s="1311"/>
      <c r="CN53" s="1311">
        <v>53.9</v>
      </c>
      <c r="CO53" s="1311"/>
      <c r="CP53" s="1311"/>
      <c r="CQ53" s="1311"/>
      <c r="CR53" s="1311"/>
      <c r="CS53" s="1311"/>
      <c r="CT53" s="1311"/>
      <c r="CU53" s="1311"/>
      <c r="CV53" s="1311">
        <v>55.1</v>
      </c>
      <c r="CW53" s="1311"/>
      <c r="CX53" s="1311"/>
      <c r="CY53" s="1311"/>
      <c r="CZ53" s="1311"/>
      <c r="DA53" s="1311"/>
      <c r="DB53" s="1311"/>
      <c r="DC53" s="1311"/>
    </row>
    <row r="54" spans="1:109" ht="13.5" x14ac:dyDescent="0.15">
      <c r="A54" s="402"/>
      <c r="B54" s="387"/>
      <c r="G54" s="1322"/>
      <c r="H54" s="1322"/>
      <c r="I54" s="1316"/>
      <c r="J54" s="1316"/>
      <c r="K54" s="1315"/>
      <c r="L54" s="1315"/>
      <c r="M54" s="1315"/>
      <c r="N54" s="1315"/>
      <c r="AM54" s="39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16"/>
      <c r="H55" s="1316"/>
      <c r="I55" s="1316"/>
      <c r="J55" s="1316"/>
      <c r="K55" s="1315"/>
      <c r="L55" s="1315"/>
      <c r="M55" s="1315"/>
      <c r="N55" s="1315"/>
      <c r="AN55" s="1313" t="s">
        <v>606</v>
      </c>
      <c r="AO55" s="1313"/>
      <c r="AP55" s="1313"/>
      <c r="AQ55" s="1313"/>
      <c r="AR55" s="1313"/>
      <c r="AS55" s="1313"/>
      <c r="AT55" s="1313"/>
      <c r="AU55" s="1313"/>
      <c r="AV55" s="1313"/>
      <c r="AW55" s="1313"/>
      <c r="AX55" s="1313"/>
      <c r="AY55" s="1313"/>
      <c r="AZ55" s="1313"/>
      <c r="BA55" s="1313"/>
      <c r="BB55" s="1314" t="s">
        <v>605</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15.5</v>
      </c>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ht="13.5" x14ac:dyDescent="0.15">
      <c r="A56" s="402"/>
      <c r="B56" s="387"/>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8"/>
      <c r="G57" s="1316"/>
      <c r="H57" s="1316"/>
      <c r="I57" s="1317"/>
      <c r="J57" s="1317"/>
      <c r="K57" s="1315"/>
      <c r="L57" s="1315"/>
      <c r="M57" s="1315"/>
      <c r="N57" s="1315"/>
      <c r="AM57" s="386"/>
      <c r="AN57" s="1313"/>
      <c r="AO57" s="1313"/>
      <c r="AP57" s="1313"/>
      <c r="AQ57" s="1313"/>
      <c r="AR57" s="1313"/>
      <c r="AS57" s="1313"/>
      <c r="AT57" s="1313"/>
      <c r="AU57" s="1313"/>
      <c r="AV57" s="1313"/>
      <c r="AW57" s="1313"/>
      <c r="AX57" s="1313"/>
      <c r="AY57" s="1313"/>
      <c r="AZ57" s="1313"/>
      <c r="BA57" s="1313"/>
      <c r="BB57" s="1314" t="s">
        <v>611</v>
      </c>
      <c r="BC57" s="1314"/>
      <c r="BD57" s="1314"/>
      <c r="BE57" s="1314"/>
      <c r="BF57" s="1314"/>
      <c r="BG57" s="1314"/>
      <c r="BH57" s="1314"/>
      <c r="BI57" s="1314"/>
      <c r="BJ57" s="1314"/>
      <c r="BK57" s="1314"/>
      <c r="BL57" s="1314"/>
      <c r="BM57" s="1314"/>
      <c r="BN57" s="1314"/>
      <c r="BO57" s="1314"/>
      <c r="BP57" s="1311">
        <v>54.5</v>
      </c>
      <c r="BQ57" s="1311"/>
      <c r="BR57" s="1311"/>
      <c r="BS57" s="1311"/>
      <c r="BT57" s="1311"/>
      <c r="BU57" s="1311"/>
      <c r="BV57" s="1311"/>
      <c r="BW57" s="1311"/>
      <c r="BX57" s="1311">
        <v>57.7</v>
      </c>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13"/>
      <c r="DE57" s="408"/>
    </row>
    <row r="58" spans="1:109" s="402" customFormat="1" ht="13.5" x14ac:dyDescent="0.15">
      <c r="A58" s="386"/>
      <c r="B58" s="408"/>
      <c r="G58" s="1316"/>
      <c r="H58" s="1316"/>
      <c r="I58" s="1317"/>
      <c r="J58" s="1317"/>
      <c r="K58" s="1315"/>
      <c r="L58" s="1315"/>
      <c r="M58" s="1315"/>
      <c r="N58" s="1315"/>
      <c r="AM58" s="386"/>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610</v>
      </c>
    </row>
    <row r="64" spans="1:109" ht="13.5" x14ac:dyDescent="0.15">
      <c r="B64" s="387"/>
      <c r="G64" s="403"/>
      <c r="I64" s="405"/>
      <c r="J64" s="405"/>
      <c r="K64" s="405"/>
      <c r="L64" s="405"/>
      <c r="M64" s="405"/>
      <c r="N64" s="404"/>
      <c r="AM64" s="403"/>
      <c r="AN64" s="403" t="s">
        <v>609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608</v>
      </c>
    </row>
    <row r="72" spans="2:107" ht="13.5" x14ac:dyDescent="0.15">
      <c r="B72" s="387"/>
      <c r="G72" s="1316"/>
      <c r="H72" s="1316"/>
      <c r="I72" s="1316"/>
      <c r="J72" s="1316"/>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559</v>
      </c>
      <c r="BQ72" s="1313"/>
      <c r="BR72" s="1313"/>
      <c r="BS72" s="1313"/>
      <c r="BT72" s="1313"/>
      <c r="BU72" s="1313"/>
      <c r="BV72" s="1313"/>
      <c r="BW72" s="1313"/>
      <c r="BX72" s="1313" t="s">
        <v>560</v>
      </c>
      <c r="BY72" s="1313"/>
      <c r="BZ72" s="1313"/>
      <c r="CA72" s="1313"/>
      <c r="CB72" s="1313"/>
      <c r="CC72" s="1313"/>
      <c r="CD72" s="1313"/>
      <c r="CE72" s="1313"/>
      <c r="CF72" s="1313" t="s">
        <v>561</v>
      </c>
      <c r="CG72" s="1313"/>
      <c r="CH72" s="1313"/>
      <c r="CI72" s="1313"/>
      <c r="CJ72" s="1313"/>
      <c r="CK72" s="1313"/>
      <c r="CL72" s="1313"/>
      <c r="CM72" s="1313"/>
      <c r="CN72" s="1313" t="s">
        <v>562</v>
      </c>
      <c r="CO72" s="1313"/>
      <c r="CP72" s="1313"/>
      <c r="CQ72" s="1313"/>
      <c r="CR72" s="1313"/>
      <c r="CS72" s="1313"/>
      <c r="CT72" s="1313"/>
      <c r="CU72" s="1313"/>
      <c r="CV72" s="1313" t="s">
        <v>563</v>
      </c>
      <c r="CW72" s="1313"/>
      <c r="CX72" s="1313"/>
      <c r="CY72" s="1313"/>
      <c r="CZ72" s="1313"/>
      <c r="DA72" s="1313"/>
      <c r="DB72" s="1313"/>
      <c r="DC72" s="1313"/>
    </row>
    <row r="73" spans="2:107" ht="13.5" x14ac:dyDescent="0.15">
      <c r="B73" s="387"/>
      <c r="G73" s="1322"/>
      <c r="H73" s="1322"/>
      <c r="I73" s="1322"/>
      <c r="J73" s="1322"/>
      <c r="K73" s="1312"/>
      <c r="L73" s="1312"/>
      <c r="M73" s="1312"/>
      <c r="N73" s="1312"/>
      <c r="AM73" s="394"/>
      <c r="AN73" s="1314" t="s">
        <v>607</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7"/>
      <c r="G74" s="1322"/>
      <c r="H74" s="1322"/>
      <c r="I74" s="1322"/>
      <c r="J74" s="1322"/>
      <c r="K74" s="1312"/>
      <c r="L74" s="1312"/>
      <c r="M74" s="1312"/>
      <c r="N74" s="1312"/>
      <c r="AM74" s="39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22"/>
      <c r="H75" s="1322"/>
      <c r="I75" s="1316"/>
      <c r="J75" s="1316"/>
      <c r="K75" s="1315"/>
      <c r="L75" s="1315"/>
      <c r="M75" s="1315"/>
      <c r="N75" s="1315"/>
      <c r="AM75" s="394"/>
      <c r="AN75" s="1314"/>
      <c r="AO75" s="1314"/>
      <c r="AP75" s="1314"/>
      <c r="AQ75" s="1314"/>
      <c r="AR75" s="1314"/>
      <c r="AS75" s="1314"/>
      <c r="AT75" s="1314"/>
      <c r="AU75" s="1314"/>
      <c r="AV75" s="1314"/>
      <c r="AW75" s="1314"/>
      <c r="AX75" s="1314"/>
      <c r="AY75" s="1314"/>
      <c r="AZ75" s="1314"/>
      <c r="BA75" s="1314"/>
      <c r="BB75" s="1314" t="s">
        <v>604</v>
      </c>
      <c r="BC75" s="1314"/>
      <c r="BD75" s="1314"/>
      <c r="BE75" s="1314"/>
      <c r="BF75" s="1314"/>
      <c r="BG75" s="1314"/>
      <c r="BH75" s="1314"/>
      <c r="BI75" s="1314"/>
      <c r="BJ75" s="1314"/>
      <c r="BK75" s="1314"/>
      <c r="BL75" s="1314"/>
      <c r="BM75" s="1314"/>
      <c r="BN75" s="1314"/>
      <c r="BO75" s="1314"/>
      <c r="BP75" s="1311">
        <v>2.2000000000000002</v>
      </c>
      <c r="BQ75" s="1311"/>
      <c r="BR75" s="1311"/>
      <c r="BS75" s="1311"/>
      <c r="BT75" s="1311"/>
      <c r="BU75" s="1311"/>
      <c r="BV75" s="1311"/>
      <c r="BW75" s="1311"/>
      <c r="BX75" s="1311">
        <v>1</v>
      </c>
      <c r="BY75" s="1311"/>
      <c r="BZ75" s="1311"/>
      <c r="CA75" s="1311"/>
      <c r="CB75" s="1311"/>
      <c r="CC75" s="1311"/>
      <c r="CD75" s="1311"/>
      <c r="CE75" s="1311"/>
      <c r="CF75" s="1311">
        <v>1.1000000000000001</v>
      </c>
      <c r="CG75" s="1311"/>
      <c r="CH75" s="1311"/>
      <c r="CI75" s="1311"/>
      <c r="CJ75" s="1311"/>
      <c r="CK75" s="1311"/>
      <c r="CL75" s="1311"/>
      <c r="CM75" s="1311"/>
      <c r="CN75" s="1311">
        <v>1.4</v>
      </c>
      <c r="CO75" s="1311"/>
      <c r="CP75" s="1311"/>
      <c r="CQ75" s="1311"/>
      <c r="CR75" s="1311"/>
      <c r="CS75" s="1311"/>
      <c r="CT75" s="1311"/>
      <c r="CU75" s="1311"/>
      <c r="CV75" s="1311">
        <v>1.9</v>
      </c>
      <c r="CW75" s="1311"/>
      <c r="CX75" s="1311"/>
      <c r="CY75" s="1311"/>
      <c r="CZ75" s="1311"/>
      <c r="DA75" s="1311"/>
      <c r="DB75" s="1311"/>
      <c r="DC75" s="1311"/>
    </row>
    <row r="76" spans="2:107" ht="13.5" x14ac:dyDescent="0.15">
      <c r="B76" s="387"/>
      <c r="G76" s="1322"/>
      <c r="H76" s="1322"/>
      <c r="I76" s="1316"/>
      <c r="J76" s="1316"/>
      <c r="K76" s="1315"/>
      <c r="L76" s="1315"/>
      <c r="M76" s="1315"/>
      <c r="N76" s="1315"/>
      <c r="AM76" s="39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16"/>
      <c r="H77" s="1316"/>
      <c r="I77" s="1316"/>
      <c r="J77" s="1316"/>
      <c r="K77" s="1312"/>
      <c r="L77" s="1312"/>
      <c r="M77" s="1312"/>
      <c r="N77" s="1312"/>
      <c r="AN77" s="1313" t="s">
        <v>606</v>
      </c>
      <c r="AO77" s="1313"/>
      <c r="AP77" s="1313"/>
      <c r="AQ77" s="1313"/>
      <c r="AR77" s="1313"/>
      <c r="AS77" s="1313"/>
      <c r="AT77" s="1313"/>
      <c r="AU77" s="1313"/>
      <c r="AV77" s="1313"/>
      <c r="AW77" s="1313"/>
      <c r="AX77" s="1313"/>
      <c r="AY77" s="1313"/>
      <c r="AZ77" s="1313"/>
      <c r="BA77" s="1313"/>
      <c r="BB77" s="1314" t="s">
        <v>605</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ht="13.5" x14ac:dyDescent="0.15">
      <c r="B78" s="387"/>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604</v>
      </c>
      <c r="BC79" s="1314"/>
      <c r="BD79" s="1314"/>
      <c r="BE79" s="1314"/>
      <c r="BF79" s="1314"/>
      <c r="BG79" s="1314"/>
      <c r="BH79" s="1314"/>
      <c r="BI79" s="1314"/>
      <c r="BJ79" s="1314"/>
      <c r="BK79" s="1314"/>
      <c r="BL79" s="1314"/>
      <c r="BM79" s="1314"/>
      <c r="BN79" s="1314"/>
      <c r="BO79" s="1314"/>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ht="13.5" x14ac:dyDescent="0.15">
      <c r="B80" s="387"/>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LcoVXc9FQKU35f/qn1jDnLug907tRRXYT77UoldSbz69PE52ikERKYx3PfGD0y/R1Emam1TNuatilvQsJTUXpw==" saltValue="FaBbyVJQM+DuZ109iYHq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E101" sqref="AE10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1UwtsT26w2nWx0OhAbk958h0mP8SpVVoskdL/OKeCwrtRVTB9+DfqqrAmk21hK7CjCVDoY4qbnJMUYNk4cpz2g==" saltValue="rnX+NcDUcKW/0/6Wqpr0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Normal="100" zoomScaleSheetLayoutView="55" workbookViewId="0">
      <selection activeCell="AG107" sqref="AG10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wtK+M8j92cr9vPQWQgGvlst0fksNC5nx/N7trVfLnjyczC1cyI5DB445Xmts6sNjsNF/LxeJfTbXX4vumfWR1Q==" saltValue="IzuSyhKlGLh5WlRZIgyT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29568</v>
      </c>
      <c r="E3" s="162"/>
      <c r="F3" s="163">
        <v>56894</v>
      </c>
      <c r="G3" s="164"/>
      <c r="H3" s="165"/>
    </row>
    <row r="4" spans="1:8" x14ac:dyDescent="0.15">
      <c r="A4" s="166"/>
      <c r="B4" s="167"/>
      <c r="C4" s="168"/>
      <c r="D4" s="169">
        <v>18028</v>
      </c>
      <c r="E4" s="170"/>
      <c r="F4" s="171">
        <v>32548</v>
      </c>
      <c r="G4" s="172"/>
      <c r="H4" s="173"/>
    </row>
    <row r="5" spans="1:8" x14ac:dyDescent="0.15">
      <c r="A5" s="154" t="s">
        <v>551</v>
      </c>
      <c r="B5" s="159"/>
      <c r="C5" s="160"/>
      <c r="D5" s="161">
        <v>63438</v>
      </c>
      <c r="E5" s="162"/>
      <c r="F5" s="163">
        <v>57122</v>
      </c>
      <c r="G5" s="164"/>
      <c r="H5" s="165"/>
    </row>
    <row r="6" spans="1:8" x14ac:dyDescent="0.15">
      <c r="A6" s="166"/>
      <c r="B6" s="167"/>
      <c r="C6" s="168"/>
      <c r="D6" s="169">
        <v>50255</v>
      </c>
      <c r="E6" s="170"/>
      <c r="F6" s="171">
        <v>36191</v>
      </c>
      <c r="G6" s="172"/>
      <c r="H6" s="173"/>
    </row>
    <row r="7" spans="1:8" x14ac:dyDescent="0.15">
      <c r="A7" s="154" t="s">
        <v>552</v>
      </c>
      <c r="B7" s="159"/>
      <c r="C7" s="160"/>
      <c r="D7" s="161">
        <v>54526</v>
      </c>
      <c r="E7" s="162"/>
      <c r="F7" s="163">
        <v>53655</v>
      </c>
      <c r="G7" s="164"/>
      <c r="H7" s="165"/>
    </row>
    <row r="8" spans="1:8" x14ac:dyDescent="0.15">
      <c r="A8" s="166"/>
      <c r="B8" s="167"/>
      <c r="C8" s="168"/>
      <c r="D8" s="169">
        <v>41194</v>
      </c>
      <c r="E8" s="170"/>
      <c r="F8" s="171">
        <v>32719</v>
      </c>
      <c r="G8" s="172"/>
      <c r="H8" s="173"/>
    </row>
    <row r="9" spans="1:8" x14ac:dyDescent="0.15">
      <c r="A9" s="154" t="s">
        <v>553</v>
      </c>
      <c r="B9" s="159"/>
      <c r="C9" s="160"/>
      <c r="D9" s="161">
        <v>42296</v>
      </c>
      <c r="E9" s="162"/>
      <c r="F9" s="163">
        <v>53869</v>
      </c>
      <c r="G9" s="164"/>
      <c r="H9" s="165"/>
    </row>
    <row r="10" spans="1:8" x14ac:dyDescent="0.15">
      <c r="A10" s="166"/>
      <c r="B10" s="167"/>
      <c r="C10" s="168"/>
      <c r="D10" s="169">
        <v>31481</v>
      </c>
      <c r="E10" s="170"/>
      <c r="F10" s="171">
        <v>35046</v>
      </c>
      <c r="G10" s="172"/>
      <c r="H10" s="173"/>
    </row>
    <row r="11" spans="1:8" x14ac:dyDescent="0.15">
      <c r="A11" s="154" t="s">
        <v>554</v>
      </c>
      <c r="B11" s="159"/>
      <c r="C11" s="160"/>
      <c r="D11" s="161">
        <v>38073</v>
      </c>
      <c r="E11" s="162"/>
      <c r="F11" s="163">
        <v>59119</v>
      </c>
      <c r="G11" s="164"/>
      <c r="H11" s="165"/>
    </row>
    <row r="12" spans="1:8" x14ac:dyDescent="0.15">
      <c r="A12" s="166"/>
      <c r="B12" s="167"/>
      <c r="C12" s="174"/>
      <c r="D12" s="169">
        <v>14998</v>
      </c>
      <c r="E12" s="170"/>
      <c r="F12" s="171">
        <v>29900</v>
      </c>
      <c r="G12" s="172"/>
      <c r="H12" s="173"/>
    </row>
    <row r="13" spans="1:8" x14ac:dyDescent="0.15">
      <c r="A13" s="154"/>
      <c r="B13" s="159"/>
      <c r="C13" s="175"/>
      <c r="D13" s="176">
        <v>45580</v>
      </c>
      <c r="E13" s="177"/>
      <c r="F13" s="178">
        <v>56132</v>
      </c>
      <c r="G13" s="179"/>
      <c r="H13" s="165"/>
    </row>
    <row r="14" spans="1:8" x14ac:dyDescent="0.15">
      <c r="A14" s="166"/>
      <c r="B14" s="167"/>
      <c r="C14" s="168"/>
      <c r="D14" s="169">
        <v>31191</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7.42</v>
      </c>
      <c r="C19" s="180">
        <f>ROUND(VALUE(SUBSTITUTE(実質収支比率等に係る経年分析!G$48,"▲","-")),2)</f>
        <v>6.39</v>
      </c>
      <c r="D19" s="180">
        <f>ROUND(VALUE(SUBSTITUTE(実質収支比率等に係る経年分析!H$48,"▲","-")),2)</f>
        <v>6.44</v>
      </c>
      <c r="E19" s="180">
        <f>ROUND(VALUE(SUBSTITUTE(実質収支比率等に係る経年分析!I$48,"▲","-")),2)</f>
        <v>5.61</v>
      </c>
      <c r="F19" s="180">
        <f>ROUND(VALUE(SUBSTITUTE(実質収支比率等に係る経年分析!J$48,"▲","-")),2)</f>
        <v>5.5</v>
      </c>
    </row>
    <row r="20" spans="1:11" x14ac:dyDescent="0.15">
      <c r="A20" s="180" t="s">
        <v>55</v>
      </c>
      <c r="B20" s="180">
        <f>ROUND(VALUE(SUBSTITUTE(実質収支比率等に係る経年分析!F$47,"▲","-")),2)</f>
        <v>34.03</v>
      </c>
      <c r="C20" s="180">
        <f>ROUND(VALUE(SUBSTITUTE(実質収支比率等に係る経年分析!G$47,"▲","-")),2)</f>
        <v>35.07</v>
      </c>
      <c r="D20" s="180">
        <f>ROUND(VALUE(SUBSTITUTE(実質収支比率等に係る経年分析!H$47,"▲","-")),2)</f>
        <v>37.200000000000003</v>
      </c>
      <c r="E20" s="180">
        <f>ROUND(VALUE(SUBSTITUTE(実質収支比率等に係る経年分析!I$47,"▲","-")),2)</f>
        <v>35.46</v>
      </c>
      <c r="F20" s="180">
        <f>ROUND(VALUE(SUBSTITUTE(実質収支比率等に係る経年分析!J$47,"▲","-")),2)</f>
        <v>33.659999999999997</v>
      </c>
    </row>
    <row r="21" spans="1:11" x14ac:dyDescent="0.15">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-2.11</v>
      </c>
      <c r="D21" s="180">
        <f>IF(ISNUMBER(VALUE(SUBSTITUTE(実質収支比率等に係る経年分析!H$49,"▲","-"))),ROUND(VALUE(SUBSTITUTE(実質収支比率等に係る経年分析!H$49,"▲","-")),2),NA())</f>
        <v>-2.4900000000000002</v>
      </c>
      <c r="E21" s="180">
        <f>IF(ISNUMBER(VALUE(SUBSTITUTE(実質収支比率等に係る経年分析!I$49,"▲","-"))),ROUND(VALUE(SUBSTITUTE(実質収支比率等に係る経年分析!I$49,"▲","-")),2),NA())</f>
        <v>-5.3</v>
      </c>
      <c r="F21" s="180">
        <f>IF(ISNUMBER(VALUE(SUBSTITUTE(実質収支比率等に係る経年分析!J$49,"▲","-"))),ROUND(VALUE(SUBSTITUTE(実質収支比率等に係る経年分析!J$49,"▲","-")),2),NA())</f>
        <v>-4.78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2.2799999999999998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4.49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3.28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866</v>
      </c>
      <c r="E42" s="182"/>
      <c r="F42" s="182"/>
      <c r="G42" s="182">
        <f>'実質公債費比率（分子）の構造'!L$52</f>
        <v>910</v>
      </c>
      <c r="H42" s="182"/>
      <c r="I42" s="182"/>
      <c r="J42" s="182">
        <f>'実質公債費比率（分子）の構造'!M$52</f>
        <v>944</v>
      </c>
      <c r="K42" s="182"/>
      <c r="L42" s="182"/>
      <c r="M42" s="182">
        <f>'実質公債費比率（分子）の構造'!N$52</f>
        <v>969</v>
      </c>
      <c r="N42" s="182"/>
      <c r="O42" s="182"/>
      <c r="P42" s="182">
        <f>'実質公債費比率（分子）の構造'!O$52</f>
        <v>969</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x14ac:dyDescent="0.15">
      <c r="A46" s="182" t="s">
        <v>67</v>
      </c>
      <c r="B46" s="182">
        <f>'実質公債費比率（分子）の構造'!K$48</f>
        <v>458</v>
      </c>
      <c r="C46" s="182"/>
      <c r="D46" s="182"/>
      <c r="E46" s="182">
        <f>'実質公債費比率（分子）の構造'!L$48</f>
        <v>431</v>
      </c>
      <c r="F46" s="182"/>
      <c r="G46" s="182"/>
      <c r="H46" s="182">
        <f>'実質公債費比率（分子）の構造'!M$48</f>
        <v>462</v>
      </c>
      <c r="I46" s="182"/>
      <c r="J46" s="182"/>
      <c r="K46" s="182">
        <f>'実質公債費比率（分子）の構造'!N$48</f>
        <v>481</v>
      </c>
      <c r="L46" s="182"/>
      <c r="M46" s="182"/>
      <c r="N46" s="182">
        <f>'実質公債費比率（分子）の構造'!O$48</f>
        <v>486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484</v>
      </c>
      <c r="C49" s="182"/>
      <c r="D49" s="182"/>
      <c r="E49" s="182">
        <f>'実質公債費比率（分子）の構造'!L$45</f>
        <v>531</v>
      </c>
      <c r="F49" s="182"/>
      <c r="G49" s="182"/>
      <c r="H49" s="182">
        <f>'実質公債費比率（分子）の構造'!M$45</f>
        <v>584</v>
      </c>
      <c r="I49" s="182"/>
      <c r="J49" s="182"/>
      <c r="K49" s="182">
        <f>'実質公債費比率（分子）の構造'!N$45</f>
        <v>640</v>
      </c>
      <c r="L49" s="182"/>
      <c r="M49" s="182"/>
      <c r="N49" s="182">
        <f>'実質公債費比率（分子）の構造'!O$45</f>
        <v>650</v>
      </c>
      <c r="O49" s="182"/>
      <c r="P49" s="182"/>
    </row>
    <row r="50" spans="1:16" x14ac:dyDescent="0.15">
      <c r="A50" s="182" t="s">
        <v>71</v>
      </c>
      <c r="B50" s="182" t="e">
        <f>NA()</f>
        <v>#N/A</v>
      </c>
      <c r="C50" s="182">
        <f>IF(ISNUMBER('実質公債費比率（分子）の構造'!K$53),'実質公債費比率（分子）の構造'!K$53,NA())</f>
        <v>77</v>
      </c>
      <c r="D50" s="182" t="e">
        <f>NA()</f>
        <v>#N/A</v>
      </c>
      <c r="E50" s="182" t="e">
        <f>NA()</f>
        <v>#N/A</v>
      </c>
      <c r="F50" s="182">
        <f>IF(ISNUMBER('実質公債費比率（分子）の構造'!L$53),'実質公債費比率（分子）の構造'!L$53,NA())</f>
        <v>59</v>
      </c>
      <c r="G50" s="182" t="e">
        <f>NA()</f>
        <v>#N/A</v>
      </c>
      <c r="H50" s="182" t="e">
        <f>NA()</f>
        <v>#N/A</v>
      </c>
      <c r="I50" s="182">
        <f>IF(ISNUMBER('実質公債費比率（分子）の構造'!M$53),'実質公債費比率（分子）の構造'!M$53,NA())</f>
        <v>108</v>
      </c>
      <c r="J50" s="182" t="e">
        <f>NA()</f>
        <v>#N/A</v>
      </c>
      <c r="K50" s="182" t="e">
        <f>NA()</f>
        <v>#N/A</v>
      </c>
      <c r="L50" s="182">
        <f>IF(ISNUMBER('実質公債費比率（分子）の構造'!N$53),'実質公債費比率（分子）の構造'!N$53,NA())</f>
        <v>158</v>
      </c>
      <c r="M50" s="182" t="e">
        <f>NA()</f>
        <v>#N/A</v>
      </c>
      <c r="N50" s="182" t="e">
        <f>NA()</f>
        <v>#N/A</v>
      </c>
      <c r="O50" s="182">
        <f>IF(ISNUMBER('実質公債費比率（分子）の構造'!O$53),'実質公債費比率（分子）の構造'!O$53,NA())</f>
        <v>173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13613</v>
      </c>
      <c r="E56" s="181"/>
      <c r="F56" s="181"/>
      <c r="G56" s="181">
        <f>'将来負担比率（分子）の構造'!J$52</f>
        <v>14261</v>
      </c>
      <c r="H56" s="181"/>
      <c r="I56" s="181"/>
      <c r="J56" s="181">
        <f>'将来負担比率（分子）の構造'!K$52</f>
        <v>14666</v>
      </c>
      <c r="K56" s="181"/>
      <c r="L56" s="181"/>
      <c r="M56" s="181">
        <f>'将来負担比率（分子）の構造'!L$52</f>
        <v>14862</v>
      </c>
      <c r="N56" s="181"/>
      <c r="O56" s="181"/>
      <c r="P56" s="181">
        <f>'将来負担比率（分子）の構造'!M$52</f>
        <v>15105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6098</v>
      </c>
      <c r="E58" s="181"/>
      <c r="F58" s="181"/>
      <c r="G58" s="181">
        <f>'将来負担比率（分子）の構造'!J$50</f>
        <v>5951</v>
      </c>
      <c r="H58" s="181"/>
      <c r="I58" s="181"/>
      <c r="J58" s="181">
        <f>'将来負担比率（分子）の構造'!K$50</f>
        <v>6031</v>
      </c>
      <c r="K58" s="181"/>
      <c r="L58" s="181"/>
      <c r="M58" s="181">
        <f>'将来負担比率（分子）の構造'!L$50</f>
        <v>6108</v>
      </c>
      <c r="N58" s="181"/>
      <c r="O58" s="181"/>
      <c r="P58" s="181">
        <f>'将来負担比率（分子）の構造'!M$50</f>
        <v>5955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852</v>
      </c>
      <c r="C62" s="181"/>
      <c r="D62" s="181"/>
      <c r="E62" s="181">
        <f>'将来負担比率（分子）の構造'!J$45</f>
        <v>613</v>
      </c>
      <c r="F62" s="181"/>
      <c r="G62" s="181"/>
      <c r="H62" s="181">
        <f>'将来負担比率（分子）の構造'!K$45</f>
        <v>501</v>
      </c>
      <c r="I62" s="181"/>
      <c r="J62" s="181"/>
      <c r="K62" s="181">
        <f>'将来負担比率（分子）の構造'!L$45</f>
        <v>509</v>
      </c>
      <c r="L62" s="181"/>
      <c r="M62" s="181"/>
      <c r="N62" s="181">
        <f>'将来負担比率（分子）の構造'!M$45</f>
        <v>573</v>
      </c>
      <c r="O62" s="181"/>
      <c r="P62" s="181"/>
    </row>
    <row r="63" spans="1:16" x14ac:dyDescent="0.15">
      <c r="A63" s="181" t="s">
        <v>34</v>
      </c>
      <c r="B63" s="181">
        <f>'将来負担比率（分子）の構造'!I$44</f>
        <v>69</v>
      </c>
      <c r="C63" s="181"/>
      <c r="D63" s="181"/>
      <c r="E63" s="181">
        <f>'将来負担比率（分子）の構造'!J$44</f>
        <v>61</v>
      </c>
      <c r="F63" s="181"/>
      <c r="G63" s="181"/>
      <c r="H63" s="181">
        <f>'将来負担比率（分子）の構造'!K$44</f>
        <v>53</v>
      </c>
      <c r="I63" s="181"/>
      <c r="J63" s="181"/>
      <c r="K63" s="181">
        <f>'将来負担比率（分子）の構造'!L$44</f>
        <v>45</v>
      </c>
      <c r="L63" s="181"/>
      <c r="M63" s="181"/>
      <c r="N63" s="181">
        <f>'将来負担比率（分子）の構造'!M$44</f>
        <v>37</v>
      </c>
      <c r="O63" s="181"/>
      <c r="P63" s="181"/>
    </row>
    <row r="64" spans="1:16" x14ac:dyDescent="0.15">
      <c r="A64" s="181" t="s">
        <v>33</v>
      </c>
      <c r="B64" s="181">
        <f>'将来負担比率（分子）の構造'!I$43</f>
        <v>7798</v>
      </c>
      <c r="C64" s="181"/>
      <c r="D64" s="181"/>
      <c r="E64" s="181">
        <f>'将来負担比率（分子）の構造'!J$43</f>
        <v>7686</v>
      </c>
      <c r="F64" s="181"/>
      <c r="G64" s="181"/>
      <c r="H64" s="181">
        <f>'将来負担比率（分子）の構造'!K$43</f>
        <v>7810</v>
      </c>
      <c r="I64" s="181"/>
      <c r="J64" s="181"/>
      <c r="K64" s="181">
        <f>'将来負担比率（分子）の構造'!L$43</f>
        <v>7925</v>
      </c>
      <c r="L64" s="181"/>
      <c r="M64" s="181"/>
      <c r="N64" s="181">
        <f>'将来負担比率（分子）の構造'!M$43</f>
        <v>8254</v>
      </c>
      <c r="O64" s="181"/>
      <c r="P64" s="181"/>
    </row>
    <row r="65" spans="1:16" x14ac:dyDescent="0.15">
      <c r="A65" s="181" t="s">
        <v>32</v>
      </c>
      <c r="B65" s="181">
        <f>'将来負担比率（分子）の構造'!I$42</f>
        <v>1</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7175</v>
      </c>
      <c r="C66" s="181"/>
      <c r="D66" s="181"/>
      <c r="E66" s="181">
        <f>'将来負担比率（分子）の構造'!J$41</f>
        <v>8404</v>
      </c>
      <c r="F66" s="181"/>
      <c r="G66" s="181"/>
      <c r="H66" s="181">
        <f>'将来負担比率（分子）の構造'!K$41</f>
        <v>9293</v>
      </c>
      <c r="I66" s="181"/>
      <c r="J66" s="181"/>
      <c r="K66" s="181">
        <f>'将来負担比率（分子）の構造'!L$41</f>
        <v>9648</v>
      </c>
      <c r="L66" s="181"/>
      <c r="M66" s="181"/>
      <c r="N66" s="181">
        <f>'将来負担比率（分子）の構造'!M$41</f>
        <v>10254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3089</v>
      </c>
      <c r="C72" s="185">
        <f>基金残高に係る経年分析!G55</f>
        <v>3031</v>
      </c>
      <c r="D72" s="185">
        <f>基金残高に係る経年分析!H55</f>
        <v>2873</v>
      </c>
    </row>
    <row r="73" spans="1:16" x14ac:dyDescent="0.15">
      <c r="A73" s="184" t="s">
        <v>78</v>
      </c>
      <c r="B73" s="185">
        <f>基金残高に係る経年分析!F56</f>
        <v>464</v>
      </c>
      <c r="C73" s="185">
        <f>基金残高に係る経年分析!G56</f>
        <v>464</v>
      </c>
      <c r="D73" s="185">
        <f>基金残高に係る経年分析!H56</f>
        <v>464</v>
      </c>
    </row>
    <row r="74" spans="1:16" x14ac:dyDescent="0.15">
      <c r="A74" s="184" t="s">
        <v>79</v>
      </c>
      <c r="B74" s="185">
        <f>基金残高に係る経年分析!F57</f>
        <v>1976</v>
      </c>
      <c r="C74" s="185">
        <f>基金残高に係る経年分析!G57</f>
        <v>1951</v>
      </c>
      <c r="D74" s="185">
        <f>基金残高に係る経年分析!H57</f>
        <v>1924</v>
      </c>
    </row>
  </sheetData>
  <sheetProtection algorithmName="SHA-512" hashValue="+JYiw6XlRqfkFw+z+i3ZtfQ/Ju+3ZojJnAL98gaFsuu8hThxZibaawqOfmRcWG5R6jIc9S+l1kvr/6ZbQ1/DgA==" saltValue="VIds2B0wDSEk4HNQTNC6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58" sqref="H5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5902781</v>
      </c>
      <c r="S5" s="734"/>
      <c r="T5" s="734"/>
      <c r="U5" s="734"/>
      <c r="V5" s="734"/>
      <c r="W5" s="734"/>
      <c r="X5" s="734"/>
      <c r="Y5" s="777"/>
      <c r="Z5" s="795">
        <v>44.4</v>
      </c>
      <c r="AA5" s="795"/>
      <c r="AB5" s="795"/>
      <c r="AC5" s="795"/>
      <c r="AD5" s="796">
        <v>5902781</v>
      </c>
      <c r="AE5" s="796"/>
      <c r="AF5" s="796"/>
      <c r="AG5" s="796"/>
      <c r="AH5" s="796"/>
      <c r="AI5" s="796"/>
      <c r="AJ5" s="796"/>
      <c r="AK5" s="796"/>
      <c r="AL5" s="778">
        <v>70.900000000000006</v>
      </c>
      <c r="AM5" s="749"/>
      <c r="AN5" s="749"/>
      <c r="AO5" s="779"/>
      <c r="AP5" s="744" t="s">
        <v>224</v>
      </c>
      <c r="AQ5" s="745"/>
      <c r="AR5" s="745"/>
      <c r="AS5" s="745"/>
      <c r="AT5" s="745"/>
      <c r="AU5" s="745"/>
      <c r="AV5" s="745"/>
      <c r="AW5" s="745"/>
      <c r="AX5" s="745"/>
      <c r="AY5" s="745"/>
      <c r="AZ5" s="745"/>
      <c r="BA5" s="745"/>
      <c r="BB5" s="745"/>
      <c r="BC5" s="745"/>
      <c r="BD5" s="745"/>
      <c r="BE5" s="745"/>
      <c r="BF5" s="746"/>
      <c r="BG5" s="678">
        <v>5863370</v>
      </c>
      <c r="BH5" s="679"/>
      <c r="BI5" s="679"/>
      <c r="BJ5" s="679"/>
      <c r="BK5" s="679"/>
      <c r="BL5" s="679"/>
      <c r="BM5" s="679"/>
      <c r="BN5" s="680"/>
      <c r="BO5" s="715">
        <v>99.3</v>
      </c>
      <c r="BP5" s="715"/>
      <c r="BQ5" s="715"/>
      <c r="BR5" s="715"/>
      <c r="BS5" s="716">
        <v>36253</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178183</v>
      </c>
      <c r="S6" s="679"/>
      <c r="T6" s="679"/>
      <c r="U6" s="679"/>
      <c r="V6" s="679"/>
      <c r="W6" s="679"/>
      <c r="X6" s="679"/>
      <c r="Y6" s="680"/>
      <c r="Z6" s="715">
        <v>1.3</v>
      </c>
      <c r="AA6" s="715"/>
      <c r="AB6" s="715"/>
      <c r="AC6" s="715"/>
      <c r="AD6" s="716">
        <v>178183</v>
      </c>
      <c r="AE6" s="716"/>
      <c r="AF6" s="716"/>
      <c r="AG6" s="716"/>
      <c r="AH6" s="716"/>
      <c r="AI6" s="716"/>
      <c r="AJ6" s="716"/>
      <c r="AK6" s="716"/>
      <c r="AL6" s="681">
        <v>2.1</v>
      </c>
      <c r="AM6" s="682"/>
      <c r="AN6" s="682"/>
      <c r="AO6" s="717"/>
      <c r="AP6" s="675" t="s">
        <v>229</v>
      </c>
      <c r="AQ6" s="676"/>
      <c r="AR6" s="676"/>
      <c r="AS6" s="676"/>
      <c r="AT6" s="676"/>
      <c r="AU6" s="676"/>
      <c r="AV6" s="676"/>
      <c r="AW6" s="676"/>
      <c r="AX6" s="676"/>
      <c r="AY6" s="676"/>
      <c r="AZ6" s="676"/>
      <c r="BA6" s="676"/>
      <c r="BB6" s="676"/>
      <c r="BC6" s="676"/>
      <c r="BD6" s="676"/>
      <c r="BE6" s="676"/>
      <c r="BF6" s="677"/>
      <c r="BG6" s="678">
        <v>5863370</v>
      </c>
      <c r="BH6" s="679"/>
      <c r="BI6" s="679"/>
      <c r="BJ6" s="679"/>
      <c r="BK6" s="679"/>
      <c r="BL6" s="679"/>
      <c r="BM6" s="679"/>
      <c r="BN6" s="680"/>
      <c r="BO6" s="715">
        <v>99.3</v>
      </c>
      <c r="BP6" s="715"/>
      <c r="BQ6" s="715"/>
      <c r="BR6" s="715"/>
      <c r="BS6" s="716">
        <v>36253</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157894</v>
      </c>
      <c r="CS6" s="679"/>
      <c r="CT6" s="679"/>
      <c r="CU6" s="679"/>
      <c r="CV6" s="679"/>
      <c r="CW6" s="679"/>
      <c r="CX6" s="679"/>
      <c r="CY6" s="680"/>
      <c r="CZ6" s="778">
        <v>1.3</v>
      </c>
      <c r="DA6" s="749"/>
      <c r="DB6" s="749"/>
      <c r="DC6" s="781"/>
      <c r="DD6" s="684" t="s">
        <v>128</v>
      </c>
      <c r="DE6" s="679"/>
      <c r="DF6" s="679"/>
      <c r="DG6" s="679"/>
      <c r="DH6" s="679"/>
      <c r="DI6" s="679"/>
      <c r="DJ6" s="679"/>
      <c r="DK6" s="679"/>
      <c r="DL6" s="679"/>
      <c r="DM6" s="679"/>
      <c r="DN6" s="679"/>
      <c r="DO6" s="679"/>
      <c r="DP6" s="680"/>
      <c r="DQ6" s="684">
        <v>157894</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6344</v>
      </c>
      <c r="S7" s="679"/>
      <c r="T7" s="679"/>
      <c r="U7" s="679"/>
      <c r="V7" s="679"/>
      <c r="W7" s="679"/>
      <c r="X7" s="679"/>
      <c r="Y7" s="680"/>
      <c r="Z7" s="715">
        <v>0</v>
      </c>
      <c r="AA7" s="715"/>
      <c r="AB7" s="715"/>
      <c r="AC7" s="715"/>
      <c r="AD7" s="716">
        <v>6344</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2912268</v>
      </c>
      <c r="BH7" s="679"/>
      <c r="BI7" s="679"/>
      <c r="BJ7" s="679"/>
      <c r="BK7" s="679"/>
      <c r="BL7" s="679"/>
      <c r="BM7" s="679"/>
      <c r="BN7" s="680"/>
      <c r="BO7" s="715">
        <v>49.3</v>
      </c>
      <c r="BP7" s="715"/>
      <c r="BQ7" s="715"/>
      <c r="BR7" s="715"/>
      <c r="BS7" s="716">
        <v>36253</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1509248</v>
      </c>
      <c r="CS7" s="679"/>
      <c r="CT7" s="679"/>
      <c r="CU7" s="679"/>
      <c r="CV7" s="679"/>
      <c r="CW7" s="679"/>
      <c r="CX7" s="679"/>
      <c r="CY7" s="680"/>
      <c r="CZ7" s="715">
        <v>12.1</v>
      </c>
      <c r="DA7" s="715"/>
      <c r="DB7" s="715"/>
      <c r="DC7" s="715"/>
      <c r="DD7" s="684">
        <v>42247</v>
      </c>
      <c r="DE7" s="679"/>
      <c r="DF7" s="679"/>
      <c r="DG7" s="679"/>
      <c r="DH7" s="679"/>
      <c r="DI7" s="679"/>
      <c r="DJ7" s="679"/>
      <c r="DK7" s="679"/>
      <c r="DL7" s="679"/>
      <c r="DM7" s="679"/>
      <c r="DN7" s="679"/>
      <c r="DO7" s="679"/>
      <c r="DP7" s="680"/>
      <c r="DQ7" s="684">
        <v>1329205</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32490</v>
      </c>
      <c r="S8" s="679"/>
      <c r="T8" s="679"/>
      <c r="U8" s="679"/>
      <c r="V8" s="679"/>
      <c r="W8" s="679"/>
      <c r="X8" s="679"/>
      <c r="Y8" s="680"/>
      <c r="Z8" s="715">
        <v>0.2</v>
      </c>
      <c r="AA8" s="715"/>
      <c r="AB8" s="715"/>
      <c r="AC8" s="715"/>
      <c r="AD8" s="716">
        <v>32490</v>
      </c>
      <c r="AE8" s="716"/>
      <c r="AF8" s="716"/>
      <c r="AG8" s="716"/>
      <c r="AH8" s="716"/>
      <c r="AI8" s="716"/>
      <c r="AJ8" s="716"/>
      <c r="AK8" s="716"/>
      <c r="AL8" s="681">
        <v>0.4</v>
      </c>
      <c r="AM8" s="682"/>
      <c r="AN8" s="682"/>
      <c r="AO8" s="717"/>
      <c r="AP8" s="675" t="s">
        <v>235</v>
      </c>
      <c r="AQ8" s="676"/>
      <c r="AR8" s="676"/>
      <c r="AS8" s="676"/>
      <c r="AT8" s="676"/>
      <c r="AU8" s="676"/>
      <c r="AV8" s="676"/>
      <c r="AW8" s="676"/>
      <c r="AX8" s="676"/>
      <c r="AY8" s="676"/>
      <c r="AZ8" s="676"/>
      <c r="BA8" s="676"/>
      <c r="BB8" s="676"/>
      <c r="BC8" s="676"/>
      <c r="BD8" s="676"/>
      <c r="BE8" s="676"/>
      <c r="BF8" s="677"/>
      <c r="BG8" s="678">
        <v>75347</v>
      </c>
      <c r="BH8" s="679"/>
      <c r="BI8" s="679"/>
      <c r="BJ8" s="679"/>
      <c r="BK8" s="679"/>
      <c r="BL8" s="679"/>
      <c r="BM8" s="679"/>
      <c r="BN8" s="680"/>
      <c r="BO8" s="715">
        <v>1.3</v>
      </c>
      <c r="BP8" s="715"/>
      <c r="BQ8" s="715"/>
      <c r="BR8" s="715"/>
      <c r="BS8" s="684" t="s">
        <v>128</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4566460</v>
      </c>
      <c r="CS8" s="679"/>
      <c r="CT8" s="679"/>
      <c r="CU8" s="679"/>
      <c r="CV8" s="679"/>
      <c r="CW8" s="679"/>
      <c r="CX8" s="679"/>
      <c r="CY8" s="680"/>
      <c r="CZ8" s="715">
        <v>36.5</v>
      </c>
      <c r="DA8" s="715"/>
      <c r="DB8" s="715"/>
      <c r="DC8" s="715"/>
      <c r="DD8" s="684">
        <v>57531</v>
      </c>
      <c r="DE8" s="679"/>
      <c r="DF8" s="679"/>
      <c r="DG8" s="679"/>
      <c r="DH8" s="679"/>
      <c r="DI8" s="679"/>
      <c r="DJ8" s="679"/>
      <c r="DK8" s="679"/>
      <c r="DL8" s="679"/>
      <c r="DM8" s="679"/>
      <c r="DN8" s="679"/>
      <c r="DO8" s="679"/>
      <c r="DP8" s="680"/>
      <c r="DQ8" s="684">
        <v>2774876</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17837</v>
      </c>
      <c r="S9" s="679"/>
      <c r="T9" s="679"/>
      <c r="U9" s="679"/>
      <c r="V9" s="679"/>
      <c r="W9" s="679"/>
      <c r="X9" s="679"/>
      <c r="Y9" s="680"/>
      <c r="Z9" s="715">
        <v>0.1</v>
      </c>
      <c r="AA9" s="715"/>
      <c r="AB9" s="715"/>
      <c r="AC9" s="715"/>
      <c r="AD9" s="716">
        <v>17837</v>
      </c>
      <c r="AE9" s="716"/>
      <c r="AF9" s="716"/>
      <c r="AG9" s="716"/>
      <c r="AH9" s="716"/>
      <c r="AI9" s="716"/>
      <c r="AJ9" s="716"/>
      <c r="AK9" s="716"/>
      <c r="AL9" s="681">
        <v>0.2</v>
      </c>
      <c r="AM9" s="682"/>
      <c r="AN9" s="682"/>
      <c r="AO9" s="717"/>
      <c r="AP9" s="675" t="s">
        <v>238</v>
      </c>
      <c r="AQ9" s="676"/>
      <c r="AR9" s="676"/>
      <c r="AS9" s="676"/>
      <c r="AT9" s="676"/>
      <c r="AU9" s="676"/>
      <c r="AV9" s="676"/>
      <c r="AW9" s="676"/>
      <c r="AX9" s="676"/>
      <c r="AY9" s="676"/>
      <c r="AZ9" s="676"/>
      <c r="BA9" s="676"/>
      <c r="BB9" s="676"/>
      <c r="BC9" s="676"/>
      <c r="BD9" s="676"/>
      <c r="BE9" s="676"/>
      <c r="BF9" s="677"/>
      <c r="BG9" s="678">
        <v>2384388</v>
      </c>
      <c r="BH9" s="679"/>
      <c r="BI9" s="679"/>
      <c r="BJ9" s="679"/>
      <c r="BK9" s="679"/>
      <c r="BL9" s="679"/>
      <c r="BM9" s="679"/>
      <c r="BN9" s="680"/>
      <c r="BO9" s="715">
        <v>40.4</v>
      </c>
      <c r="BP9" s="715"/>
      <c r="BQ9" s="715"/>
      <c r="BR9" s="715"/>
      <c r="BS9" s="684" t="s">
        <v>128</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1185313</v>
      </c>
      <c r="CS9" s="679"/>
      <c r="CT9" s="679"/>
      <c r="CU9" s="679"/>
      <c r="CV9" s="679"/>
      <c r="CW9" s="679"/>
      <c r="CX9" s="679"/>
      <c r="CY9" s="680"/>
      <c r="CZ9" s="715">
        <v>9.5</v>
      </c>
      <c r="DA9" s="715"/>
      <c r="DB9" s="715"/>
      <c r="DC9" s="715"/>
      <c r="DD9" s="684">
        <v>22280</v>
      </c>
      <c r="DE9" s="679"/>
      <c r="DF9" s="679"/>
      <c r="DG9" s="679"/>
      <c r="DH9" s="679"/>
      <c r="DI9" s="679"/>
      <c r="DJ9" s="679"/>
      <c r="DK9" s="679"/>
      <c r="DL9" s="679"/>
      <c r="DM9" s="679"/>
      <c r="DN9" s="679"/>
      <c r="DO9" s="679"/>
      <c r="DP9" s="680"/>
      <c r="DQ9" s="684">
        <v>1016485</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241</v>
      </c>
      <c r="AA10" s="715"/>
      <c r="AB10" s="715"/>
      <c r="AC10" s="715"/>
      <c r="AD10" s="716" t="s">
        <v>241</v>
      </c>
      <c r="AE10" s="716"/>
      <c r="AF10" s="716"/>
      <c r="AG10" s="716"/>
      <c r="AH10" s="716"/>
      <c r="AI10" s="716"/>
      <c r="AJ10" s="716"/>
      <c r="AK10" s="716"/>
      <c r="AL10" s="681" t="s">
        <v>241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106283</v>
      </c>
      <c r="BH10" s="679"/>
      <c r="BI10" s="679"/>
      <c r="BJ10" s="679"/>
      <c r="BK10" s="679"/>
      <c r="BL10" s="679"/>
      <c r="BM10" s="679"/>
      <c r="BN10" s="680"/>
      <c r="BO10" s="715">
        <v>1.8</v>
      </c>
      <c r="BP10" s="715"/>
      <c r="BQ10" s="715"/>
      <c r="BR10" s="715"/>
      <c r="BS10" s="684" t="s">
        <v>128</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241</v>
      </c>
      <c r="CS10" s="679"/>
      <c r="CT10" s="679"/>
      <c r="CU10" s="679"/>
      <c r="CV10" s="679"/>
      <c r="CW10" s="679"/>
      <c r="CX10" s="679"/>
      <c r="CY10" s="680"/>
      <c r="CZ10" s="715" t="s">
        <v>128</v>
      </c>
      <c r="DA10" s="715"/>
      <c r="DB10" s="715"/>
      <c r="DC10" s="715"/>
      <c r="DD10" s="684" t="s">
        <v>128</v>
      </c>
      <c r="DE10" s="679"/>
      <c r="DF10" s="679"/>
      <c r="DG10" s="679"/>
      <c r="DH10" s="679"/>
      <c r="DI10" s="679"/>
      <c r="DJ10" s="679"/>
      <c r="DK10" s="679"/>
      <c r="DL10" s="679"/>
      <c r="DM10" s="679"/>
      <c r="DN10" s="679"/>
      <c r="DO10" s="679"/>
      <c r="DP10" s="680"/>
      <c r="DQ10" s="684" t="s">
        <v>128</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693916</v>
      </c>
      <c r="S11" s="679"/>
      <c r="T11" s="679"/>
      <c r="U11" s="679"/>
      <c r="V11" s="679"/>
      <c r="W11" s="679"/>
      <c r="X11" s="679"/>
      <c r="Y11" s="680"/>
      <c r="Z11" s="681">
        <v>5.2</v>
      </c>
      <c r="AA11" s="682"/>
      <c r="AB11" s="682"/>
      <c r="AC11" s="683"/>
      <c r="AD11" s="684">
        <v>693916</v>
      </c>
      <c r="AE11" s="679"/>
      <c r="AF11" s="679"/>
      <c r="AG11" s="679"/>
      <c r="AH11" s="679"/>
      <c r="AI11" s="679"/>
      <c r="AJ11" s="679"/>
      <c r="AK11" s="680"/>
      <c r="AL11" s="681">
        <v>8.3000000000000007</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346250</v>
      </c>
      <c r="BH11" s="679"/>
      <c r="BI11" s="679"/>
      <c r="BJ11" s="679"/>
      <c r="BK11" s="679"/>
      <c r="BL11" s="679"/>
      <c r="BM11" s="679"/>
      <c r="BN11" s="680"/>
      <c r="BO11" s="715">
        <v>5.9</v>
      </c>
      <c r="BP11" s="715"/>
      <c r="BQ11" s="715"/>
      <c r="BR11" s="715"/>
      <c r="BS11" s="684">
        <v>36253</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751494</v>
      </c>
      <c r="CS11" s="679"/>
      <c r="CT11" s="679"/>
      <c r="CU11" s="679"/>
      <c r="CV11" s="679"/>
      <c r="CW11" s="679"/>
      <c r="CX11" s="679"/>
      <c r="CY11" s="680"/>
      <c r="CZ11" s="715">
        <v>6</v>
      </c>
      <c r="DA11" s="715"/>
      <c r="DB11" s="715"/>
      <c r="DC11" s="715"/>
      <c r="DD11" s="684">
        <v>275983</v>
      </c>
      <c r="DE11" s="679"/>
      <c r="DF11" s="679"/>
      <c r="DG11" s="679"/>
      <c r="DH11" s="679"/>
      <c r="DI11" s="679"/>
      <c r="DJ11" s="679"/>
      <c r="DK11" s="679"/>
      <c r="DL11" s="679"/>
      <c r="DM11" s="679"/>
      <c r="DN11" s="679"/>
      <c r="DO11" s="679"/>
      <c r="DP11" s="680"/>
      <c r="DQ11" s="684">
        <v>443100</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46113</v>
      </c>
      <c r="S12" s="679"/>
      <c r="T12" s="679"/>
      <c r="U12" s="679"/>
      <c r="V12" s="679"/>
      <c r="W12" s="679"/>
      <c r="X12" s="679"/>
      <c r="Y12" s="680"/>
      <c r="Z12" s="715">
        <v>0.3</v>
      </c>
      <c r="AA12" s="715"/>
      <c r="AB12" s="715"/>
      <c r="AC12" s="715"/>
      <c r="AD12" s="716">
        <v>46113</v>
      </c>
      <c r="AE12" s="716"/>
      <c r="AF12" s="716"/>
      <c r="AG12" s="716"/>
      <c r="AH12" s="716"/>
      <c r="AI12" s="716"/>
      <c r="AJ12" s="716"/>
      <c r="AK12" s="716"/>
      <c r="AL12" s="681">
        <v>0.6</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2552464</v>
      </c>
      <c r="BH12" s="679"/>
      <c r="BI12" s="679"/>
      <c r="BJ12" s="679"/>
      <c r="BK12" s="679"/>
      <c r="BL12" s="679"/>
      <c r="BM12" s="679"/>
      <c r="BN12" s="680"/>
      <c r="BO12" s="715">
        <v>43.2</v>
      </c>
      <c r="BP12" s="715"/>
      <c r="BQ12" s="715"/>
      <c r="BR12" s="715"/>
      <c r="BS12" s="684" t="s">
        <v>128</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172040</v>
      </c>
      <c r="CS12" s="679"/>
      <c r="CT12" s="679"/>
      <c r="CU12" s="679"/>
      <c r="CV12" s="679"/>
      <c r="CW12" s="679"/>
      <c r="CX12" s="679"/>
      <c r="CY12" s="680"/>
      <c r="CZ12" s="715">
        <v>1.4</v>
      </c>
      <c r="DA12" s="715"/>
      <c r="DB12" s="715"/>
      <c r="DC12" s="715"/>
      <c r="DD12" s="684">
        <v>78851</v>
      </c>
      <c r="DE12" s="679"/>
      <c r="DF12" s="679"/>
      <c r="DG12" s="679"/>
      <c r="DH12" s="679"/>
      <c r="DI12" s="679"/>
      <c r="DJ12" s="679"/>
      <c r="DK12" s="679"/>
      <c r="DL12" s="679"/>
      <c r="DM12" s="679"/>
      <c r="DN12" s="679"/>
      <c r="DO12" s="679"/>
      <c r="DP12" s="680"/>
      <c r="DQ12" s="684">
        <v>102632</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2551711</v>
      </c>
      <c r="BH13" s="679"/>
      <c r="BI13" s="679"/>
      <c r="BJ13" s="679"/>
      <c r="BK13" s="679"/>
      <c r="BL13" s="679"/>
      <c r="BM13" s="679"/>
      <c r="BN13" s="680"/>
      <c r="BO13" s="715">
        <v>43.2</v>
      </c>
      <c r="BP13" s="715"/>
      <c r="BQ13" s="715"/>
      <c r="BR13" s="715"/>
      <c r="BS13" s="684" t="s">
        <v>241</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997512</v>
      </c>
      <c r="CS13" s="679"/>
      <c r="CT13" s="679"/>
      <c r="CU13" s="679"/>
      <c r="CV13" s="679"/>
      <c r="CW13" s="679"/>
      <c r="CX13" s="679"/>
      <c r="CY13" s="680"/>
      <c r="CZ13" s="715">
        <v>8</v>
      </c>
      <c r="DA13" s="715"/>
      <c r="DB13" s="715"/>
      <c r="DC13" s="715"/>
      <c r="DD13" s="684">
        <v>304241</v>
      </c>
      <c r="DE13" s="679"/>
      <c r="DF13" s="679"/>
      <c r="DG13" s="679"/>
      <c r="DH13" s="679"/>
      <c r="DI13" s="679"/>
      <c r="DJ13" s="679"/>
      <c r="DK13" s="679"/>
      <c r="DL13" s="679"/>
      <c r="DM13" s="679"/>
      <c r="DN13" s="679"/>
      <c r="DO13" s="679"/>
      <c r="DP13" s="680"/>
      <c r="DQ13" s="684">
        <v>856509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37315</v>
      </c>
      <c r="S14" s="679"/>
      <c r="T14" s="679"/>
      <c r="U14" s="679"/>
      <c r="V14" s="679"/>
      <c r="W14" s="679"/>
      <c r="X14" s="679"/>
      <c r="Y14" s="680"/>
      <c r="Z14" s="715">
        <v>0.3</v>
      </c>
      <c r="AA14" s="715"/>
      <c r="AB14" s="715"/>
      <c r="AC14" s="715"/>
      <c r="AD14" s="716">
        <v>37315</v>
      </c>
      <c r="AE14" s="716"/>
      <c r="AF14" s="716"/>
      <c r="AG14" s="716"/>
      <c r="AH14" s="716"/>
      <c r="AI14" s="716"/>
      <c r="AJ14" s="716"/>
      <c r="AK14" s="716"/>
      <c r="AL14" s="681">
        <v>0.4</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130497</v>
      </c>
      <c r="BH14" s="679"/>
      <c r="BI14" s="679"/>
      <c r="BJ14" s="679"/>
      <c r="BK14" s="679"/>
      <c r="BL14" s="679"/>
      <c r="BM14" s="679"/>
      <c r="BN14" s="680"/>
      <c r="BO14" s="715">
        <v>2.2000000000000002</v>
      </c>
      <c r="BP14" s="715"/>
      <c r="BQ14" s="715"/>
      <c r="BR14" s="715"/>
      <c r="BS14" s="684" t="s">
        <v>128</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730227</v>
      </c>
      <c r="CS14" s="679"/>
      <c r="CT14" s="679"/>
      <c r="CU14" s="679"/>
      <c r="CV14" s="679"/>
      <c r="CW14" s="679"/>
      <c r="CX14" s="679"/>
      <c r="CY14" s="680"/>
      <c r="CZ14" s="715">
        <v>5.8</v>
      </c>
      <c r="DA14" s="715"/>
      <c r="DB14" s="715"/>
      <c r="DC14" s="715"/>
      <c r="DD14" s="684">
        <v>168678</v>
      </c>
      <c r="DE14" s="679"/>
      <c r="DF14" s="679"/>
      <c r="DG14" s="679"/>
      <c r="DH14" s="679"/>
      <c r="DI14" s="679"/>
      <c r="DJ14" s="679"/>
      <c r="DK14" s="679"/>
      <c r="DL14" s="679"/>
      <c r="DM14" s="679"/>
      <c r="DN14" s="679"/>
      <c r="DO14" s="679"/>
      <c r="DP14" s="680"/>
      <c r="DQ14" s="684">
        <v>554213</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241</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268141</v>
      </c>
      <c r="BH15" s="679"/>
      <c r="BI15" s="679"/>
      <c r="BJ15" s="679"/>
      <c r="BK15" s="679"/>
      <c r="BL15" s="679"/>
      <c r="BM15" s="679"/>
      <c r="BN15" s="680"/>
      <c r="BO15" s="715">
        <v>4.5</v>
      </c>
      <c r="BP15" s="715"/>
      <c r="BQ15" s="715"/>
      <c r="BR15" s="715"/>
      <c r="BS15" s="684" t="s">
        <v>128</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1668552</v>
      </c>
      <c r="CS15" s="679"/>
      <c r="CT15" s="679"/>
      <c r="CU15" s="679"/>
      <c r="CV15" s="679"/>
      <c r="CW15" s="679"/>
      <c r="CX15" s="679"/>
      <c r="CY15" s="680"/>
      <c r="CZ15" s="715">
        <v>13.3</v>
      </c>
      <c r="DA15" s="715"/>
      <c r="DB15" s="715"/>
      <c r="DC15" s="715"/>
      <c r="DD15" s="684">
        <v>637703</v>
      </c>
      <c r="DE15" s="679"/>
      <c r="DF15" s="679"/>
      <c r="DG15" s="679"/>
      <c r="DH15" s="679"/>
      <c r="DI15" s="679"/>
      <c r="DJ15" s="679"/>
      <c r="DK15" s="679"/>
      <c r="DL15" s="679"/>
      <c r="DM15" s="679"/>
      <c r="DN15" s="679"/>
      <c r="DO15" s="679"/>
      <c r="DP15" s="680"/>
      <c r="DQ15" s="684">
        <v>1061006</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9302</v>
      </c>
      <c r="S16" s="679"/>
      <c r="T16" s="679"/>
      <c r="U16" s="679"/>
      <c r="V16" s="679"/>
      <c r="W16" s="679"/>
      <c r="X16" s="679"/>
      <c r="Y16" s="680"/>
      <c r="Z16" s="715">
        <v>0.1</v>
      </c>
      <c r="AA16" s="715"/>
      <c r="AB16" s="715"/>
      <c r="AC16" s="715"/>
      <c r="AD16" s="716">
        <v>9302</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241</v>
      </c>
      <c r="BP16" s="715"/>
      <c r="BQ16" s="715"/>
      <c r="BR16" s="715"/>
      <c r="BS16" s="684" t="s">
        <v>241</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135159</v>
      </c>
      <c r="CS16" s="679"/>
      <c r="CT16" s="679"/>
      <c r="CU16" s="679"/>
      <c r="CV16" s="679"/>
      <c r="CW16" s="679"/>
      <c r="CX16" s="679"/>
      <c r="CY16" s="680"/>
      <c r="CZ16" s="715">
        <v>1.1000000000000001</v>
      </c>
      <c r="DA16" s="715"/>
      <c r="DB16" s="715"/>
      <c r="DC16" s="715"/>
      <c r="DD16" s="684" t="s">
        <v>128</v>
      </c>
      <c r="DE16" s="679"/>
      <c r="DF16" s="679"/>
      <c r="DG16" s="679"/>
      <c r="DH16" s="679"/>
      <c r="DI16" s="679"/>
      <c r="DJ16" s="679"/>
      <c r="DK16" s="679"/>
      <c r="DL16" s="679"/>
      <c r="DM16" s="679"/>
      <c r="DN16" s="679"/>
      <c r="DO16" s="679"/>
      <c r="DP16" s="680"/>
      <c r="DQ16" s="684">
        <v>53034</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212651</v>
      </c>
      <c r="S17" s="679"/>
      <c r="T17" s="679"/>
      <c r="U17" s="679"/>
      <c r="V17" s="679"/>
      <c r="W17" s="679"/>
      <c r="X17" s="679"/>
      <c r="Y17" s="680"/>
      <c r="Z17" s="715">
        <v>1.6</v>
      </c>
      <c r="AA17" s="715"/>
      <c r="AB17" s="715"/>
      <c r="AC17" s="715"/>
      <c r="AD17" s="716">
        <v>212651</v>
      </c>
      <c r="AE17" s="716"/>
      <c r="AF17" s="716"/>
      <c r="AG17" s="716"/>
      <c r="AH17" s="716"/>
      <c r="AI17" s="716"/>
      <c r="AJ17" s="716"/>
      <c r="AK17" s="716"/>
      <c r="AL17" s="681">
        <v>2.6</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649866</v>
      </c>
      <c r="CS17" s="679"/>
      <c r="CT17" s="679"/>
      <c r="CU17" s="679"/>
      <c r="CV17" s="679"/>
      <c r="CW17" s="679"/>
      <c r="CX17" s="679"/>
      <c r="CY17" s="680"/>
      <c r="CZ17" s="715">
        <v>5.2</v>
      </c>
      <c r="DA17" s="715"/>
      <c r="DB17" s="715"/>
      <c r="DC17" s="715"/>
      <c r="DD17" s="684" t="s">
        <v>128</v>
      </c>
      <c r="DE17" s="679"/>
      <c r="DF17" s="679"/>
      <c r="DG17" s="679"/>
      <c r="DH17" s="679"/>
      <c r="DI17" s="679"/>
      <c r="DJ17" s="679"/>
      <c r="DK17" s="679"/>
      <c r="DL17" s="679"/>
      <c r="DM17" s="679"/>
      <c r="DN17" s="679"/>
      <c r="DO17" s="679"/>
      <c r="DP17" s="680"/>
      <c r="DQ17" s="684">
        <v>649866</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49289</v>
      </c>
      <c r="S18" s="679"/>
      <c r="T18" s="679"/>
      <c r="U18" s="679"/>
      <c r="V18" s="679"/>
      <c r="W18" s="679"/>
      <c r="X18" s="679"/>
      <c r="Y18" s="680"/>
      <c r="Z18" s="715">
        <v>0.4</v>
      </c>
      <c r="AA18" s="715"/>
      <c r="AB18" s="715"/>
      <c r="AC18" s="715"/>
      <c r="AD18" s="716">
        <v>49289</v>
      </c>
      <c r="AE18" s="716"/>
      <c r="AF18" s="716"/>
      <c r="AG18" s="716"/>
      <c r="AH18" s="716"/>
      <c r="AI18" s="716"/>
      <c r="AJ18" s="716"/>
      <c r="AK18" s="716"/>
      <c r="AL18" s="681">
        <v>0.6</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241</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241</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5046</v>
      </c>
      <c r="S19" s="679"/>
      <c r="T19" s="679"/>
      <c r="U19" s="679"/>
      <c r="V19" s="679"/>
      <c r="W19" s="679"/>
      <c r="X19" s="679"/>
      <c r="Y19" s="680"/>
      <c r="Z19" s="715">
        <v>0</v>
      </c>
      <c r="AA19" s="715"/>
      <c r="AB19" s="715"/>
      <c r="AC19" s="715"/>
      <c r="AD19" s="716">
        <v>5046</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39411</v>
      </c>
      <c r="BH19" s="679"/>
      <c r="BI19" s="679"/>
      <c r="BJ19" s="679"/>
      <c r="BK19" s="679"/>
      <c r="BL19" s="679"/>
      <c r="BM19" s="679"/>
      <c r="BN19" s="680"/>
      <c r="BO19" s="715">
        <v>0.7</v>
      </c>
      <c r="BP19" s="715"/>
      <c r="BQ19" s="715"/>
      <c r="BR19" s="715"/>
      <c r="BS19" s="684" t="s">
        <v>128</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241</v>
      </c>
      <c r="DA19" s="715"/>
      <c r="DB19" s="715"/>
      <c r="DC19" s="715"/>
      <c r="DD19" s="684" t="s">
        <v>241</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1071</v>
      </c>
      <c r="S20" s="679"/>
      <c r="T20" s="679"/>
      <c r="U20" s="679"/>
      <c r="V20" s="679"/>
      <c r="W20" s="679"/>
      <c r="X20" s="679"/>
      <c r="Y20" s="680"/>
      <c r="Z20" s="715">
        <v>0</v>
      </c>
      <c r="AA20" s="715"/>
      <c r="AB20" s="715"/>
      <c r="AC20" s="715"/>
      <c r="AD20" s="716">
        <v>1071</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39411</v>
      </c>
      <c r="BH20" s="679"/>
      <c r="BI20" s="679"/>
      <c r="BJ20" s="679"/>
      <c r="BK20" s="679"/>
      <c r="BL20" s="679"/>
      <c r="BM20" s="679"/>
      <c r="BN20" s="680"/>
      <c r="BO20" s="715">
        <v>0.7</v>
      </c>
      <c r="BP20" s="715"/>
      <c r="BQ20" s="715"/>
      <c r="BR20" s="715"/>
      <c r="BS20" s="684" t="s">
        <v>241</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12523765</v>
      </c>
      <c r="CS20" s="679"/>
      <c r="CT20" s="679"/>
      <c r="CU20" s="679"/>
      <c r="CV20" s="679"/>
      <c r="CW20" s="679"/>
      <c r="CX20" s="679"/>
      <c r="CY20" s="680"/>
      <c r="CZ20" s="715">
        <v>100</v>
      </c>
      <c r="DA20" s="715"/>
      <c r="DB20" s="715"/>
      <c r="DC20" s="715"/>
      <c r="DD20" s="684">
        <v>1587514</v>
      </c>
      <c r="DE20" s="679"/>
      <c r="DF20" s="679"/>
      <c r="DG20" s="679"/>
      <c r="DH20" s="679"/>
      <c r="DI20" s="679"/>
      <c r="DJ20" s="679"/>
      <c r="DK20" s="679"/>
      <c r="DL20" s="679"/>
      <c r="DM20" s="679"/>
      <c r="DN20" s="679"/>
      <c r="DO20" s="679"/>
      <c r="DP20" s="680"/>
      <c r="DQ20" s="684">
        <v>8998820</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157245</v>
      </c>
      <c r="S21" s="679"/>
      <c r="T21" s="679"/>
      <c r="U21" s="679"/>
      <c r="V21" s="679"/>
      <c r="W21" s="679"/>
      <c r="X21" s="679"/>
      <c r="Y21" s="680"/>
      <c r="Z21" s="715">
        <v>1.2</v>
      </c>
      <c r="AA21" s="715"/>
      <c r="AB21" s="715"/>
      <c r="AC21" s="715"/>
      <c r="AD21" s="716">
        <v>157245</v>
      </c>
      <c r="AE21" s="716"/>
      <c r="AF21" s="716"/>
      <c r="AG21" s="716"/>
      <c r="AH21" s="716"/>
      <c r="AI21" s="716"/>
      <c r="AJ21" s="716"/>
      <c r="AK21" s="716"/>
      <c r="AL21" s="681">
        <v>1.9</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39411</v>
      </c>
      <c r="BH21" s="679"/>
      <c r="BI21" s="679"/>
      <c r="BJ21" s="679"/>
      <c r="BK21" s="679"/>
      <c r="BL21" s="679"/>
      <c r="BM21" s="679"/>
      <c r="BN21" s="680"/>
      <c r="BO21" s="715">
        <v>0.7</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1310957</v>
      </c>
      <c r="S22" s="679"/>
      <c r="T22" s="679"/>
      <c r="U22" s="679"/>
      <c r="V22" s="679"/>
      <c r="W22" s="679"/>
      <c r="X22" s="679"/>
      <c r="Y22" s="680"/>
      <c r="Z22" s="715">
        <v>9.9</v>
      </c>
      <c r="AA22" s="715"/>
      <c r="AB22" s="715"/>
      <c r="AC22" s="715"/>
      <c r="AD22" s="716">
        <v>1145520</v>
      </c>
      <c r="AE22" s="716"/>
      <c r="AF22" s="716"/>
      <c r="AG22" s="716"/>
      <c r="AH22" s="716"/>
      <c r="AI22" s="716"/>
      <c r="AJ22" s="716"/>
      <c r="AK22" s="716"/>
      <c r="AL22" s="681">
        <v>13.8</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1145520</v>
      </c>
      <c r="S23" s="679"/>
      <c r="T23" s="679"/>
      <c r="U23" s="679"/>
      <c r="V23" s="679"/>
      <c r="W23" s="679"/>
      <c r="X23" s="679"/>
      <c r="Y23" s="680"/>
      <c r="Z23" s="715">
        <v>8.6</v>
      </c>
      <c r="AA23" s="715"/>
      <c r="AB23" s="715"/>
      <c r="AC23" s="715"/>
      <c r="AD23" s="716">
        <v>1145520</v>
      </c>
      <c r="AE23" s="716"/>
      <c r="AF23" s="716"/>
      <c r="AG23" s="716"/>
      <c r="AH23" s="716"/>
      <c r="AI23" s="716"/>
      <c r="AJ23" s="716"/>
      <c r="AK23" s="716"/>
      <c r="AL23" s="681">
        <v>13.8</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241</v>
      </c>
      <c r="BH23" s="679"/>
      <c r="BI23" s="679"/>
      <c r="BJ23" s="679"/>
      <c r="BK23" s="679"/>
      <c r="BL23" s="679"/>
      <c r="BM23" s="679"/>
      <c r="BN23" s="680"/>
      <c r="BO23" s="715" t="s">
        <v>241</v>
      </c>
      <c r="BP23" s="715"/>
      <c r="BQ23" s="715"/>
      <c r="BR23" s="715"/>
      <c r="BS23" s="684" t="s">
        <v>241</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165437</v>
      </c>
      <c r="S24" s="679"/>
      <c r="T24" s="679"/>
      <c r="U24" s="679"/>
      <c r="V24" s="679"/>
      <c r="W24" s="679"/>
      <c r="X24" s="679"/>
      <c r="Y24" s="680"/>
      <c r="Z24" s="715">
        <v>1.2</v>
      </c>
      <c r="AA24" s="715"/>
      <c r="AB24" s="715"/>
      <c r="AC24" s="715"/>
      <c r="AD24" s="716" t="s">
        <v>128</v>
      </c>
      <c r="AE24" s="716"/>
      <c r="AF24" s="716"/>
      <c r="AG24" s="716"/>
      <c r="AH24" s="716"/>
      <c r="AI24" s="716"/>
      <c r="AJ24" s="716"/>
      <c r="AK24" s="716"/>
      <c r="AL24" s="681" t="s">
        <v>128</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5252996</v>
      </c>
      <c r="CS24" s="734"/>
      <c r="CT24" s="734"/>
      <c r="CU24" s="734"/>
      <c r="CV24" s="734"/>
      <c r="CW24" s="734"/>
      <c r="CX24" s="734"/>
      <c r="CY24" s="777"/>
      <c r="CZ24" s="778">
        <v>41.9</v>
      </c>
      <c r="DA24" s="749"/>
      <c r="DB24" s="749"/>
      <c r="DC24" s="781"/>
      <c r="DD24" s="776">
        <v>3727082</v>
      </c>
      <c r="DE24" s="734"/>
      <c r="DF24" s="734"/>
      <c r="DG24" s="734"/>
      <c r="DH24" s="734"/>
      <c r="DI24" s="734"/>
      <c r="DJ24" s="734"/>
      <c r="DK24" s="777"/>
      <c r="DL24" s="776">
        <v>3674020</v>
      </c>
      <c r="DM24" s="734"/>
      <c r="DN24" s="734"/>
      <c r="DO24" s="734"/>
      <c r="DP24" s="734"/>
      <c r="DQ24" s="734"/>
      <c r="DR24" s="734"/>
      <c r="DS24" s="734"/>
      <c r="DT24" s="734"/>
      <c r="DU24" s="734"/>
      <c r="DV24" s="777"/>
      <c r="DW24" s="778">
        <v>41.7</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241</v>
      </c>
      <c r="AE25" s="716"/>
      <c r="AF25" s="716"/>
      <c r="AG25" s="716"/>
      <c r="AH25" s="716"/>
      <c r="AI25" s="716"/>
      <c r="AJ25" s="716"/>
      <c r="AK25" s="716"/>
      <c r="AL25" s="681" t="s">
        <v>241</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241</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2672271</v>
      </c>
      <c r="CS25" s="697"/>
      <c r="CT25" s="697"/>
      <c r="CU25" s="697"/>
      <c r="CV25" s="697"/>
      <c r="CW25" s="697"/>
      <c r="CX25" s="697"/>
      <c r="CY25" s="698"/>
      <c r="CZ25" s="681">
        <v>21.3</v>
      </c>
      <c r="DA25" s="699"/>
      <c r="DB25" s="699"/>
      <c r="DC25" s="700"/>
      <c r="DD25" s="684">
        <v>2475283</v>
      </c>
      <c r="DE25" s="697"/>
      <c r="DF25" s="697"/>
      <c r="DG25" s="697"/>
      <c r="DH25" s="697"/>
      <c r="DI25" s="697"/>
      <c r="DJ25" s="697"/>
      <c r="DK25" s="698"/>
      <c r="DL25" s="684">
        <v>2422448</v>
      </c>
      <c r="DM25" s="697"/>
      <c r="DN25" s="697"/>
      <c r="DO25" s="697"/>
      <c r="DP25" s="697"/>
      <c r="DQ25" s="697"/>
      <c r="DR25" s="697"/>
      <c r="DS25" s="697"/>
      <c r="DT25" s="697"/>
      <c r="DU25" s="697"/>
      <c r="DV25" s="698"/>
      <c r="DW25" s="681">
        <v>27.5</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8447889</v>
      </c>
      <c r="S26" s="679"/>
      <c r="T26" s="679"/>
      <c r="U26" s="679"/>
      <c r="V26" s="679"/>
      <c r="W26" s="679"/>
      <c r="X26" s="679"/>
      <c r="Y26" s="680"/>
      <c r="Z26" s="715">
        <v>63.6</v>
      </c>
      <c r="AA26" s="715"/>
      <c r="AB26" s="715"/>
      <c r="AC26" s="715"/>
      <c r="AD26" s="716">
        <v>8282452</v>
      </c>
      <c r="AE26" s="716"/>
      <c r="AF26" s="716"/>
      <c r="AG26" s="716"/>
      <c r="AH26" s="716"/>
      <c r="AI26" s="716"/>
      <c r="AJ26" s="716"/>
      <c r="AK26" s="716"/>
      <c r="AL26" s="681">
        <v>99.5</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241</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1861662</v>
      </c>
      <c r="CS26" s="679"/>
      <c r="CT26" s="679"/>
      <c r="CU26" s="679"/>
      <c r="CV26" s="679"/>
      <c r="CW26" s="679"/>
      <c r="CX26" s="679"/>
      <c r="CY26" s="680"/>
      <c r="CZ26" s="681">
        <v>14.9</v>
      </c>
      <c r="DA26" s="699"/>
      <c r="DB26" s="699"/>
      <c r="DC26" s="700"/>
      <c r="DD26" s="684">
        <v>1681290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4484</v>
      </c>
      <c r="S27" s="679"/>
      <c r="T27" s="679"/>
      <c r="U27" s="679"/>
      <c r="V27" s="679"/>
      <c r="W27" s="679"/>
      <c r="X27" s="679"/>
      <c r="Y27" s="680"/>
      <c r="Z27" s="715">
        <v>0</v>
      </c>
      <c r="AA27" s="715"/>
      <c r="AB27" s="715"/>
      <c r="AC27" s="715"/>
      <c r="AD27" s="716">
        <v>4484</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5902781</v>
      </c>
      <c r="BH27" s="679"/>
      <c r="BI27" s="679"/>
      <c r="BJ27" s="679"/>
      <c r="BK27" s="679"/>
      <c r="BL27" s="679"/>
      <c r="BM27" s="679"/>
      <c r="BN27" s="680"/>
      <c r="BO27" s="715">
        <v>100</v>
      </c>
      <c r="BP27" s="715"/>
      <c r="BQ27" s="715"/>
      <c r="BR27" s="715"/>
      <c r="BS27" s="684">
        <v>36253</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1930859</v>
      </c>
      <c r="CS27" s="697"/>
      <c r="CT27" s="697"/>
      <c r="CU27" s="697"/>
      <c r="CV27" s="697"/>
      <c r="CW27" s="697"/>
      <c r="CX27" s="697"/>
      <c r="CY27" s="698"/>
      <c r="CZ27" s="681">
        <v>15.4</v>
      </c>
      <c r="DA27" s="699"/>
      <c r="DB27" s="699"/>
      <c r="DC27" s="700"/>
      <c r="DD27" s="684">
        <v>601933</v>
      </c>
      <c r="DE27" s="697"/>
      <c r="DF27" s="697"/>
      <c r="DG27" s="697"/>
      <c r="DH27" s="697"/>
      <c r="DI27" s="697"/>
      <c r="DJ27" s="697"/>
      <c r="DK27" s="698"/>
      <c r="DL27" s="684">
        <v>601706</v>
      </c>
      <c r="DM27" s="697"/>
      <c r="DN27" s="697"/>
      <c r="DO27" s="697"/>
      <c r="DP27" s="697"/>
      <c r="DQ27" s="697"/>
      <c r="DR27" s="697"/>
      <c r="DS27" s="697"/>
      <c r="DT27" s="697"/>
      <c r="DU27" s="697"/>
      <c r="DV27" s="698"/>
      <c r="DW27" s="681">
        <v>6.8</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38567</v>
      </c>
      <c r="S28" s="679"/>
      <c r="T28" s="679"/>
      <c r="U28" s="679"/>
      <c r="V28" s="679"/>
      <c r="W28" s="679"/>
      <c r="X28" s="679"/>
      <c r="Y28" s="680"/>
      <c r="Z28" s="715">
        <v>0.3</v>
      </c>
      <c r="AA28" s="715"/>
      <c r="AB28" s="715"/>
      <c r="AC28" s="715"/>
      <c r="AD28" s="716">
        <v>1</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649866</v>
      </c>
      <c r="CS28" s="679"/>
      <c r="CT28" s="679"/>
      <c r="CU28" s="679"/>
      <c r="CV28" s="679"/>
      <c r="CW28" s="679"/>
      <c r="CX28" s="679"/>
      <c r="CY28" s="680"/>
      <c r="CZ28" s="681">
        <v>5.2</v>
      </c>
      <c r="DA28" s="699"/>
      <c r="DB28" s="699"/>
      <c r="DC28" s="700"/>
      <c r="DD28" s="684">
        <v>649866</v>
      </c>
      <c r="DE28" s="679"/>
      <c r="DF28" s="679"/>
      <c r="DG28" s="679"/>
      <c r="DH28" s="679"/>
      <c r="DI28" s="679"/>
      <c r="DJ28" s="679"/>
      <c r="DK28" s="680"/>
      <c r="DL28" s="684">
        <v>649866</v>
      </c>
      <c r="DM28" s="679"/>
      <c r="DN28" s="679"/>
      <c r="DO28" s="679"/>
      <c r="DP28" s="679"/>
      <c r="DQ28" s="679"/>
      <c r="DR28" s="679"/>
      <c r="DS28" s="679"/>
      <c r="DT28" s="679"/>
      <c r="DU28" s="679"/>
      <c r="DV28" s="680"/>
      <c r="DW28" s="681">
        <v>7.4</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196136</v>
      </c>
      <c r="S29" s="679"/>
      <c r="T29" s="679"/>
      <c r="U29" s="679"/>
      <c r="V29" s="679"/>
      <c r="W29" s="679"/>
      <c r="X29" s="679"/>
      <c r="Y29" s="680"/>
      <c r="Z29" s="715">
        <v>1.5</v>
      </c>
      <c r="AA29" s="715"/>
      <c r="AB29" s="715"/>
      <c r="AC29" s="715"/>
      <c r="AD29" s="716">
        <v>24923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301</v>
      </c>
      <c r="CE29" s="767"/>
      <c r="CF29" s="711" t="s">
        <v>70</v>
      </c>
      <c r="CG29" s="712"/>
      <c r="CH29" s="712"/>
      <c r="CI29" s="712"/>
      <c r="CJ29" s="712"/>
      <c r="CK29" s="712"/>
      <c r="CL29" s="712"/>
      <c r="CM29" s="712"/>
      <c r="CN29" s="712"/>
      <c r="CO29" s="712"/>
      <c r="CP29" s="712"/>
      <c r="CQ29" s="713"/>
      <c r="CR29" s="678">
        <v>649799</v>
      </c>
      <c r="CS29" s="697"/>
      <c r="CT29" s="697"/>
      <c r="CU29" s="697"/>
      <c r="CV29" s="697"/>
      <c r="CW29" s="697"/>
      <c r="CX29" s="697"/>
      <c r="CY29" s="698"/>
      <c r="CZ29" s="681">
        <v>5.2</v>
      </c>
      <c r="DA29" s="699"/>
      <c r="DB29" s="699"/>
      <c r="DC29" s="700"/>
      <c r="DD29" s="684">
        <v>649799</v>
      </c>
      <c r="DE29" s="697"/>
      <c r="DF29" s="697"/>
      <c r="DG29" s="697"/>
      <c r="DH29" s="697"/>
      <c r="DI29" s="697"/>
      <c r="DJ29" s="697"/>
      <c r="DK29" s="698"/>
      <c r="DL29" s="684">
        <v>649799</v>
      </c>
      <c r="DM29" s="697"/>
      <c r="DN29" s="697"/>
      <c r="DO29" s="697"/>
      <c r="DP29" s="697"/>
      <c r="DQ29" s="697"/>
      <c r="DR29" s="697"/>
      <c r="DS29" s="697"/>
      <c r="DT29" s="697"/>
      <c r="DU29" s="697"/>
      <c r="DV29" s="698"/>
      <c r="DW29" s="681">
        <v>7.4</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75157</v>
      </c>
      <c r="S30" s="679"/>
      <c r="T30" s="679"/>
      <c r="U30" s="679"/>
      <c r="V30" s="679"/>
      <c r="W30" s="679"/>
      <c r="X30" s="679"/>
      <c r="Y30" s="680"/>
      <c r="Z30" s="715">
        <v>0.6</v>
      </c>
      <c r="AA30" s="715"/>
      <c r="AB30" s="715"/>
      <c r="AC30" s="715"/>
      <c r="AD30" s="716" t="s">
        <v>128</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8"/>
      <c r="CE30" s="769"/>
      <c r="CF30" s="711" t="s">
        <v>305</v>
      </c>
      <c r="CG30" s="712"/>
      <c r="CH30" s="712"/>
      <c r="CI30" s="712"/>
      <c r="CJ30" s="712"/>
      <c r="CK30" s="712"/>
      <c r="CL30" s="712"/>
      <c r="CM30" s="712"/>
      <c r="CN30" s="712"/>
      <c r="CO30" s="712"/>
      <c r="CP30" s="712"/>
      <c r="CQ30" s="713"/>
      <c r="CR30" s="678">
        <v>602630</v>
      </c>
      <c r="CS30" s="679"/>
      <c r="CT30" s="679"/>
      <c r="CU30" s="679"/>
      <c r="CV30" s="679"/>
      <c r="CW30" s="679"/>
      <c r="CX30" s="679"/>
      <c r="CY30" s="680"/>
      <c r="CZ30" s="681">
        <v>4.8</v>
      </c>
      <c r="DA30" s="699"/>
      <c r="DB30" s="699"/>
      <c r="DC30" s="700"/>
      <c r="DD30" s="684">
        <v>602630</v>
      </c>
      <c r="DE30" s="679"/>
      <c r="DF30" s="679"/>
      <c r="DG30" s="679"/>
      <c r="DH30" s="679"/>
      <c r="DI30" s="679"/>
      <c r="DJ30" s="679"/>
      <c r="DK30" s="680"/>
      <c r="DL30" s="684">
        <v>602630</v>
      </c>
      <c r="DM30" s="679"/>
      <c r="DN30" s="679"/>
      <c r="DO30" s="679"/>
      <c r="DP30" s="679"/>
      <c r="DQ30" s="679"/>
      <c r="DR30" s="679"/>
      <c r="DS30" s="679"/>
      <c r="DT30" s="679"/>
      <c r="DU30" s="679"/>
      <c r="DV30" s="680"/>
      <c r="DW30" s="681">
        <v>6.8</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1310016</v>
      </c>
      <c r="S31" s="679"/>
      <c r="T31" s="679"/>
      <c r="U31" s="679"/>
      <c r="V31" s="679"/>
      <c r="W31" s="679"/>
      <c r="X31" s="679"/>
      <c r="Y31" s="680"/>
      <c r="Z31" s="715">
        <v>9.9</v>
      </c>
      <c r="AA31" s="715"/>
      <c r="AB31" s="715"/>
      <c r="AC31" s="715"/>
      <c r="AD31" s="716" t="s">
        <v>128</v>
      </c>
      <c r="AE31" s="716"/>
      <c r="AF31" s="716"/>
      <c r="AG31" s="716"/>
      <c r="AH31" s="716"/>
      <c r="AI31" s="716"/>
      <c r="AJ31" s="716"/>
      <c r="AK31" s="716"/>
      <c r="AL31" s="681" t="s">
        <v>241</v>
      </c>
      <c r="AM31" s="682"/>
      <c r="AN31" s="682"/>
      <c r="AO31" s="717"/>
      <c r="AP31" s="752" t="s">
        <v>307</v>
      </c>
      <c r="AQ31" s="753"/>
      <c r="AR31" s="753"/>
      <c r="AS31" s="753"/>
      <c r="AT31" s="758" t="s">
        <v>308</v>
      </c>
      <c r="AU31" s="231"/>
      <c r="AV31" s="231"/>
      <c r="AW31" s="231"/>
      <c r="AX31" s="744" t="s">
        <v>186</v>
      </c>
      <c r="AY31" s="745"/>
      <c r="AZ31" s="745"/>
      <c r="BA31" s="745"/>
      <c r="BB31" s="745"/>
      <c r="BC31" s="745"/>
      <c r="BD31" s="745"/>
      <c r="BE31" s="745"/>
      <c r="BF31" s="746"/>
      <c r="BG31" s="747">
        <v>99</v>
      </c>
      <c r="BH31" s="748"/>
      <c r="BI31" s="748"/>
      <c r="BJ31" s="748"/>
      <c r="BK31" s="748"/>
      <c r="BL31" s="748"/>
      <c r="BM31" s="749">
        <v>96.9</v>
      </c>
      <c r="BN31" s="748"/>
      <c r="BO31" s="748"/>
      <c r="BP31" s="748"/>
      <c r="BQ31" s="750"/>
      <c r="BR31" s="747">
        <v>99.1</v>
      </c>
      <c r="BS31" s="748"/>
      <c r="BT31" s="748"/>
      <c r="BU31" s="748"/>
      <c r="BV31" s="748"/>
      <c r="BW31" s="748"/>
      <c r="BX31" s="749">
        <v>96.9</v>
      </c>
      <c r="BY31" s="748"/>
      <c r="BZ31" s="748"/>
      <c r="CA31" s="748"/>
      <c r="CB31" s="750"/>
      <c r="CD31" s="768"/>
      <c r="CE31" s="769"/>
      <c r="CF31" s="711" t="s">
        <v>309</v>
      </c>
      <c r="CG31" s="712"/>
      <c r="CH31" s="712"/>
      <c r="CI31" s="712"/>
      <c r="CJ31" s="712"/>
      <c r="CK31" s="712"/>
      <c r="CL31" s="712"/>
      <c r="CM31" s="712"/>
      <c r="CN31" s="712"/>
      <c r="CO31" s="712"/>
      <c r="CP31" s="712"/>
      <c r="CQ31" s="713"/>
      <c r="CR31" s="678">
        <v>47169</v>
      </c>
      <c r="CS31" s="697"/>
      <c r="CT31" s="697"/>
      <c r="CU31" s="697"/>
      <c r="CV31" s="697"/>
      <c r="CW31" s="697"/>
      <c r="CX31" s="697"/>
      <c r="CY31" s="698"/>
      <c r="CZ31" s="681">
        <v>0.4</v>
      </c>
      <c r="DA31" s="699"/>
      <c r="DB31" s="699"/>
      <c r="DC31" s="700"/>
      <c r="DD31" s="684">
        <v>47169</v>
      </c>
      <c r="DE31" s="697"/>
      <c r="DF31" s="697"/>
      <c r="DG31" s="697"/>
      <c r="DH31" s="697"/>
      <c r="DI31" s="697"/>
      <c r="DJ31" s="697"/>
      <c r="DK31" s="698"/>
      <c r="DL31" s="684">
        <v>47169</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310</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241</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98.9</v>
      </c>
      <c r="BH32" s="697"/>
      <c r="BI32" s="697"/>
      <c r="BJ32" s="697"/>
      <c r="BK32" s="697"/>
      <c r="BL32" s="697"/>
      <c r="BM32" s="682">
        <v>97.8</v>
      </c>
      <c r="BN32" s="743"/>
      <c r="BO32" s="743"/>
      <c r="BP32" s="743"/>
      <c r="BQ32" s="721"/>
      <c r="BR32" s="751">
        <v>99</v>
      </c>
      <c r="BS32" s="697"/>
      <c r="BT32" s="697"/>
      <c r="BU32" s="697"/>
      <c r="BV32" s="697"/>
      <c r="BW32" s="697"/>
      <c r="BX32" s="682">
        <v>97.8</v>
      </c>
      <c r="BY32" s="743"/>
      <c r="BZ32" s="743"/>
      <c r="CA32" s="743"/>
      <c r="CB32" s="721"/>
      <c r="CD32" s="770"/>
      <c r="CE32" s="771"/>
      <c r="CF32" s="711" t="s">
        <v>313</v>
      </c>
      <c r="CG32" s="712"/>
      <c r="CH32" s="712"/>
      <c r="CI32" s="712"/>
      <c r="CJ32" s="712"/>
      <c r="CK32" s="712"/>
      <c r="CL32" s="712"/>
      <c r="CM32" s="712"/>
      <c r="CN32" s="712"/>
      <c r="CO32" s="712"/>
      <c r="CP32" s="712"/>
      <c r="CQ32" s="713"/>
      <c r="CR32" s="678">
        <v>67</v>
      </c>
      <c r="CS32" s="679"/>
      <c r="CT32" s="679"/>
      <c r="CU32" s="679"/>
      <c r="CV32" s="679"/>
      <c r="CW32" s="679"/>
      <c r="CX32" s="679"/>
      <c r="CY32" s="680"/>
      <c r="CZ32" s="681">
        <v>0</v>
      </c>
      <c r="DA32" s="699"/>
      <c r="DB32" s="699"/>
      <c r="DC32" s="700"/>
      <c r="DD32" s="684">
        <v>67</v>
      </c>
      <c r="DE32" s="679"/>
      <c r="DF32" s="679"/>
      <c r="DG32" s="679"/>
      <c r="DH32" s="679"/>
      <c r="DI32" s="679"/>
      <c r="DJ32" s="679"/>
      <c r="DK32" s="680"/>
      <c r="DL32" s="684">
        <v>67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927282</v>
      </c>
      <c r="S33" s="679"/>
      <c r="T33" s="679"/>
      <c r="U33" s="679"/>
      <c r="V33" s="679"/>
      <c r="W33" s="679"/>
      <c r="X33" s="679"/>
      <c r="Y33" s="680"/>
      <c r="Z33" s="715">
        <v>7</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99.1</v>
      </c>
      <c r="BH33" s="663"/>
      <c r="BI33" s="663"/>
      <c r="BJ33" s="663"/>
      <c r="BK33" s="663"/>
      <c r="BL33" s="663"/>
      <c r="BM33" s="706">
        <v>95.6</v>
      </c>
      <c r="BN33" s="663"/>
      <c r="BO33" s="663"/>
      <c r="BP33" s="663"/>
      <c r="BQ33" s="727"/>
      <c r="BR33" s="742">
        <v>99.1</v>
      </c>
      <c r="BS33" s="663"/>
      <c r="BT33" s="663"/>
      <c r="BU33" s="663"/>
      <c r="BV33" s="663"/>
      <c r="BW33" s="663"/>
      <c r="BX33" s="706">
        <v>95.6</v>
      </c>
      <c r="BY33" s="663"/>
      <c r="BZ33" s="663"/>
      <c r="CA33" s="663"/>
      <c r="CB33" s="727"/>
      <c r="CD33" s="711" t="s">
        <v>316</v>
      </c>
      <c r="CE33" s="712"/>
      <c r="CF33" s="712"/>
      <c r="CG33" s="712"/>
      <c r="CH33" s="712"/>
      <c r="CI33" s="712"/>
      <c r="CJ33" s="712"/>
      <c r="CK33" s="712"/>
      <c r="CL33" s="712"/>
      <c r="CM33" s="712"/>
      <c r="CN33" s="712"/>
      <c r="CO33" s="712"/>
      <c r="CP33" s="712"/>
      <c r="CQ33" s="713"/>
      <c r="CR33" s="678">
        <v>5548096</v>
      </c>
      <c r="CS33" s="697"/>
      <c r="CT33" s="697"/>
      <c r="CU33" s="697"/>
      <c r="CV33" s="697"/>
      <c r="CW33" s="697"/>
      <c r="CX33" s="697"/>
      <c r="CY33" s="698"/>
      <c r="CZ33" s="681">
        <v>44.3</v>
      </c>
      <c r="DA33" s="699"/>
      <c r="DB33" s="699"/>
      <c r="DC33" s="700"/>
      <c r="DD33" s="684">
        <v>4715528</v>
      </c>
      <c r="DE33" s="697"/>
      <c r="DF33" s="697"/>
      <c r="DG33" s="697"/>
      <c r="DH33" s="697"/>
      <c r="DI33" s="697"/>
      <c r="DJ33" s="697"/>
      <c r="DK33" s="698"/>
      <c r="DL33" s="684">
        <v>4155708</v>
      </c>
      <c r="DM33" s="697"/>
      <c r="DN33" s="697"/>
      <c r="DO33" s="697"/>
      <c r="DP33" s="697"/>
      <c r="DQ33" s="697"/>
      <c r="DR33" s="697"/>
      <c r="DS33" s="697"/>
      <c r="DT33" s="697"/>
      <c r="DU33" s="697"/>
      <c r="DV33" s="698"/>
      <c r="DW33" s="681">
        <v>47.2</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19649</v>
      </c>
      <c r="S34" s="679"/>
      <c r="T34" s="679"/>
      <c r="U34" s="679"/>
      <c r="V34" s="679"/>
      <c r="W34" s="679"/>
      <c r="X34" s="679"/>
      <c r="Y34" s="680"/>
      <c r="Z34" s="715">
        <v>0.1</v>
      </c>
      <c r="AA34" s="715"/>
      <c r="AB34" s="715"/>
      <c r="AC34" s="715"/>
      <c r="AD34" s="716">
        <v>4085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2463916</v>
      </c>
      <c r="CS34" s="679"/>
      <c r="CT34" s="679"/>
      <c r="CU34" s="679"/>
      <c r="CV34" s="679"/>
      <c r="CW34" s="679"/>
      <c r="CX34" s="679"/>
      <c r="CY34" s="680"/>
      <c r="CZ34" s="681">
        <v>19.7</v>
      </c>
      <c r="DA34" s="699"/>
      <c r="DB34" s="699"/>
      <c r="DC34" s="700"/>
      <c r="DD34" s="684">
        <v>2130146</v>
      </c>
      <c r="DE34" s="679"/>
      <c r="DF34" s="679"/>
      <c r="DG34" s="679"/>
      <c r="DH34" s="679"/>
      <c r="DI34" s="679"/>
      <c r="DJ34" s="679"/>
      <c r="DK34" s="680"/>
      <c r="DL34" s="684">
        <v>2022397</v>
      </c>
      <c r="DM34" s="679"/>
      <c r="DN34" s="679"/>
      <c r="DO34" s="679"/>
      <c r="DP34" s="679"/>
      <c r="DQ34" s="679"/>
      <c r="DR34" s="679"/>
      <c r="DS34" s="679"/>
      <c r="DT34" s="679"/>
      <c r="DU34" s="679"/>
      <c r="DV34" s="680"/>
      <c r="DW34" s="681">
        <v>23</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2058</v>
      </c>
      <c r="S35" s="679"/>
      <c r="T35" s="679"/>
      <c r="U35" s="679"/>
      <c r="V35" s="679"/>
      <c r="W35" s="679"/>
      <c r="X35" s="679"/>
      <c r="Y35" s="680"/>
      <c r="Z35" s="715">
        <v>0</v>
      </c>
      <c r="AA35" s="715"/>
      <c r="AB35" s="715"/>
      <c r="AC35" s="715"/>
      <c r="AD35" s="716" t="s">
        <v>128</v>
      </c>
      <c r="AE35" s="716"/>
      <c r="AF35" s="716"/>
      <c r="AG35" s="716"/>
      <c r="AH35" s="716"/>
      <c r="AI35" s="716"/>
      <c r="AJ35" s="716"/>
      <c r="AK35" s="716"/>
      <c r="AL35" s="681" t="s">
        <v>241</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278424</v>
      </c>
      <c r="CS35" s="697"/>
      <c r="CT35" s="697"/>
      <c r="CU35" s="697"/>
      <c r="CV35" s="697"/>
      <c r="CW35" s="697"/>
      <c r="CX35" s="697"/>
      <c r="CY35" s="698"/>
      <c r="CZ35" s="681">
        <v>2.2000000000000002</v>
      </c>
      <c r="DA35" s="699"/>
      <c r="DB35" s="699"/>
      <c r="DC35" s="700"/>
      <c r="DD35" s="684">
        <v>256468</v>
      </c>
      <c r="DE35" s="697"/>
      <c r="DF35" s="697"/>
      <c r="DG35" s="697"/>
      <c r="DH35" s="697"/>
      <c r="DI35" s="697"/>
      <c r="DJ35" s="697"/>
      <c r="DK35" s="698"/>
      <c r="DL35" s="684">
        <v>256468</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572656</v>
      </c>
      <c r="S36" s="679"/>
      <c r="T36" s="679"/>
      <c r="U36" s="679"/>
      <c r="V36" s="679"/>
      <c r="W36" s="679"/>
      <c r="X36" s="679"/>
      <c r="Y36" s="680"/>
      <c r="Z36" s="715">
        <v>4.3</v>
      </c>
      <c r="AA36" s="715"/>
      <c r="AB36" s="715"/>
      <c r="AC36" s="715"/>
      <c r="AD36" s="716" t="s">
        <v>128</v>
      </c>
      <c r="AE36" s="716"/>
      <c r="AF36" s="716"/>
      <c r="AG36" s="716"/>
      <c r="AH36" s="716"/>
      <c r="AI36" s="716"/>
      <c r="AJ36" s="716"/>
      <c r="AK36" s="716"/>
      <c r="AL36" s="681" t="s">
        <v>241</v>
      </c>
      <c r="AM36" s="682"/>
      <c r="AN36" s="682"/>
      <c r="AO36" s="717"/>
      <c r="AP36" s="235"/>
      <c r="AQ36" s="730" t="s">
        <v>324</v>
      </c>
      <c r="AR36" s="731"/>
      <c r="AS36" s="731"/>
      <c r="AT36" s="731"/>
      <c r="AU36" s="731"/>
      <c r="AV36" s="731"/>
      <c r="AW36" s="731"/>
      <c r="AX36" s="731"/>
      <c r="AY36" s="732"/>
      <c r="AZ36" s="733">
        <v>1932893</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81544</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1416465</v>
      </c>
      <c r="CS36" s="679"/>
      <c r="CT36" s="679"/>
      <c r="CU36" s="679"/>
      <c r="CV36" s="679"/>
      <c r="CW36" s="679"/>
      <c r="CX36" s="679"/>
      <c r="CY36" s="680"/>
      <c r="CZ36" s="681">
        <v>11.3</v>
      </c>
      <c r="DA36" s="699"/>
      <c r="DB36" s="699"/>
      <c r="DC36" s="700"/>
      <c r="DD36" s="684">
        <v>1220500</v>
      </c>
      <c r="DE36" s="679"/>
      <c r="DF36" s="679"/>
      <c r="DG36" s="679"/>
      <c r="DH36" s="679"/>
      <c r="DI36" s="679"/>
      <c r="DJ36" s="679"/>
      <c r="DK36" s="680"/>
      <c r="DL36" s="684">
        <v>892134</v>
      </c>
      <c r="DM36" s="679"/>
      <c r="DN36" s="679"/>
      <c r="DO36" s="679"/>
      <c r="DP36" s="679"/>
      <c r="DQ36" s="679"/>
      <c r="DR36" s="679"/>
      <c r="DS36" s="679"/>
      <c r="DT36" s="679"/>
      <c r="DU36" s="679"/>
      <c r="DV36" s="680"/>
      <c r="DW36" s="681">
        <v>10.1</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293419</v>
      </c>
      <c r="S37" s="679"/>
      <c r="T37" s="679"/>
      <c r="U37" s="679"/>
      <c r="V37" s="679"/>
      <c r="W37" s="679"/>
      <c r="X37" s="679"/>
      <c r="Y37" s="680"/>
      <c r="Z37" s="715">
        <v>2.2000000000000002</v>
      </c>
      <c r="AA37" s="715"/>
      <c r="AB37" s="715"/>
      <c r="AC37" s="715"/>
      <c r="AD37" s="716" t="s">
        <v>128</v>
      </c>
      <c r="AE37" s="716"/>
      <c r="AF37" s="716"/>
      <c r="AG37" s="716"/>
      <c r="AH37" s="716"/>
      <c r="AI37" s="716"/>
      <c r="AJ37" s="716"/>
      <c r="AK37" s="716"/>
      <c r="AL37" s="681" t="s">
        <v>241</v>
      </c>
      <c r="AM37" s="682"/>
      <c r="AN37" s="682"/>
      <c r="AO37" s="717"/>
      <c r="AQ37" s="718" t="s">
        <v>328</v>
      </c>
      <c r="AR37" s="719"/>
      <c r="AS37" s="719"/>
      <c r="AT37" s="719"/>
      <c r="AU37" s="719"/>
      <c r="AV37" s="719"/>
      <c r="AW37" s="719"/>
      <c r="AX37" s="719"/>
      <c r="AY37" s="720"/>
      <c r="AZ37" s="678">
        <v>607000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71418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75594</v>
      </c>
      <c r="CS37" s="697"/>
      <c r="CT37" s="697"/>
      <c r="CU37" s="697"/>
      <c r="CV37" s="697"/>
      <c r="CW37" s="697"/>
      <c r="CX37" s="697"/>
      <c r="CY37" s="698"/>
      <c r="CZ37" s="681">
        <v>0.6</v>
      </c>
      <c r="DA37" s="699"/>
      <c r="DB37" s="699"/>
      <c r="DC37" s="700"/>
      <c r="DD37" s="684">
        <v>75594</v>
      </c>
      <c r="DE37" s="697"/>
      <c r="DF37" s="697"/>
      <c r="DG37" s="697"/>
      <c r="DH37" s="697"/>
      <c r="DI37" s="697"/>
      <c r="DJ37" s="697"/>
      <c r="DK37" s="698"/>
      <c r="DL37" s="684">
        <v>69762</v>
      </c>
      <c r="DM37" s="697"/>
      <c r="DN37" s="697"/>
      <c r="DO37" s="697"/>
      <c r="DP37" s="697"/>
      <c r="DQ37" s="697"/>
      <c r="DR37" s="697"/>
      <c r="DS37" s="697"/>
      <c r="DT37" s="697"/>
      <c r="DU37" s="697"/>
      <c r="DV37" s="698"/>
      <c r="DW37" s="681">
        <v>0.8</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190010</v>
      </c>
      <c r="S38" s="679"/>
      <c r="T38" s="679"/>
      <c r="U38" s="679"/>
      <c r="V38" s="679"/>
      <c r="W38" s="679"/>
      <c r="X38" s="679"/>
      <c r="Y38" s="680"/>
      <c r="Z38" s="715">
        <v>1.4</v>
      </c>
      <c r="AA38" s="715"/>
      <c r="AB38" s="715"/>
      <c r="AC38" s="715"/>
      <c r="AD38" s="716">
        <v>4575</v>
      </c>
      <c r="AE38" s="716"/>
      <c r="AF38" s="716"/>
      <c r="AG38" s="716"/>
      <c r="AH38" s="716"/>
      <c r="AI38" s="716"/>
      <c r="AJ38" s="716"/>
      <c r="AK38" s="716"/>
      <c r="AL38" s="681">
        <v>0.1</v>
      </c>
      <c r="AM38" s="682"/>
      <c r="AN38" s="682"/>
      <c r="AO38" s="717"/>
      <c r="AQ38" s="718" t="s">
        <v>332</v>
      </c>
      <c r="AR38" s="719"/>
      <c r="AS38" s="719"/>
      <c r="AT38" s="719"/>
      <c r="AU38" s="719"/>
      <c r="AV38" s="719"/>
      <c r="AW38" s="719"/>
      <c r="AX38" s="719"/>
      <c r="AY38" s="720"/>
      <c r="AZ38" s="678">
        <v>73922</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4718</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1251971</v>
      </c>
      <c r="CS38" s="679"/>
      <c r="CT38" s="679"/>
      <c r="CU38" s="679"/>
      <c r="CV38" s="679"/>
      <c r="CW38" s="679"/>
      <c r="CX38" s="679"/>
      <c r="CY38" s="680"/>
      <c r="CZ38" s="681">
        <v>10</v>
      </c>
      <c r="DA38" s="699"/>
      <c r="DB38" s="699"/>
      <c r="DC38" s="700"/>
      <c r="DD38" s="684">
        <v>1061582</v>
      </c>
      <c r="DE38" s="679"/>
      <c r="DF38" s="679"/>
      <c r="DG38" s="679"/>
      <c r="DH38" s="679"/>
      <c r="DI38" s="679"/>
      <c r="DJ38" s="679"/>
      <c r="DK38" s="680"/>
      <c r="DL38" s="684">
        <v>977042</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1208265</v>
      </c>
      <c r="S39" s="679"/>
      <c r="T39" s="679"/>
      <c r="U39" s="679"/>
      <c r="V39" s="679"/>
      <c r="W39" s="679"/>
      <c r="X39" s="679"/>
      <c r="Y39" s="680"/>
      <c r="Z39" s="715">
        <v>9.1</v>
      </c>
      <c r="AA39" s="715"/>
      <c r="AB39" s="715"/>
      <c r="AC39" s="715"/>
      <c r="AD39" s="716" t="s">
        <v>241</v>
      </c>
      <c r="AE39" s="716"/>
      <c r="AF39" s="716"/>
      <c r="AG39" s="716"/>
      <c r="AH39" s="716"/>
      <c r="AI39" s="716"/>
      <c r="AJ39" s="716"/>
      <c r="AK39" s="716"/>
      <c r="AL39" s="681" t="s">
        <v>128</v>
      </c>
      <c r="AM39" s="682"/>
      <c r="AN39" s="682"/>
      <c r="AO39" s="717"/>
      <c r="AQ39" s="718" t="s">
        <v>336</v>
      </c>
      <c r="AR39" s="719"/>
      <c r="AS39" s="719"/>
      <c r="AT39" s="719"/>
      <c r="AU39" s="719"/>
      <c r="AV39" s="719"/>
      <c r="AW39" s="719"/>
      <c r="AX39" s="719"/>
      <c r="AY39" s="720"/>
      <c r="AZ39" s="678" t="s">
        <v>128</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7592</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62080</v>
      </c>
      <c r="CS39" s="697"/>
      <c r="CT39" s="697"/>
      <c r="CU39" s="697"/>
      <c r="CV39" s="697"/>
      <c r="CW39" s="697"/>
      <c r="CX39" s="697"/>
      <c r="CY39" s="698"/>
      <c r="CZ39" s="681">
        <v>0.5</v>
      </c>
      <c r="DA39" s="699"/>
      <c r="DB39" s="699"/>
      <c r="DC39" s="700"/>
      <c r="DD39" s="684">
        <v>39165</v>
      </c>
      <c r="DE39" s="697"/>
      <c r="DF39" s="697"/>
      <c r="DG39" s="697"/>
      <c r="DH39" s="697"/>
      <c r="DI39" s="697"/>
      <c r="DJ39" s="697"/>
      <c r="DK39" s="698"/>
      <c r="DL39" s="684" t="s">
        <v>128</v>
      </c>
      <c r="DM39" s="697"/>
      <c r="DN39" s="697"/>
      <c r="DO39" s="697"/>
      <c r="DP39" s="697"/>
      <c r="DQ39" s="697"/>
      <c r="DR39" s="697"/>
      <c r="DS39" s="697"/>
      <c r="DT39" s="697"/>
      <c r="DU39" s="697"/>
      <c r="DV39" s="698"/>
      <c r="DW39" s="681" t="s">
        <v>241</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340</v>
      </c>
      <c r="AR40" s="719"/>
      <c r="AS40" s="719"/>
      <c r="AT40" s="719"/>
      <c r="AU40" s="719"/>
      <c r="AV40" s="719"/>
      <c r="AW40" s="719"/>
      <c r="AX40" s="719"/>
      <c r="AY40" s="720"/>
      <c r="AZ40" s="678" t="s">
        <v>241</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108</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75240</v>
      </c>
      <c r="CS40" s="679"/>
      <c r="CT40" s="679"/>
      <c r="CU40" s="679"/>
      <c r="CV40" s="679"/>
      <c r="CW40" s="679"/>
      <c r="CX40" s="679"/>
      <c r="CY40" s="680"/>
      <c r="CZ40" s="681">
        <v>0.6</v>
      </c>
      <c r="DA40" s="699"/>
      <c r="DB40" s="699"/>
      <c r="DC40" s="700"/>
      <c r="DD40" s="684">
        <v>7667</v>
      </c>
      <c r="DE40" s="679"/>
      <c r="DF40" s="679"/>
      <c r="DG40" s="679"/>
      <c r="DH40" s="679"/>
      <c r="DI40" s="679"/>
      <c r="DJ40" s="679"/>
      <c r="DK40" s="680"/>
      <c r="DL40" s="684">
        <v>7667</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491065</v>
      </c>
      <c r="S41" s="679"/>
      <c r="T41" s="679"/>
      <c r="U41" s="679"/>
      <c r="V41" s="679"/>
      <c r="W41" s="679"/>
      <c r="X41" s="679"/>
      <c r="Y41" s="680"/>
      <c r="Z41" s="715">
        <v>3.7</v>
      </c>
      <c r="AA41" s="715"/>
      <c r="AB41" s="715"/>
      <c r="AC41" s="715"/>
      <c r="AD41" s="716" t="s">
        <v>128</v>
      </c>
      <c r="AE41" s="716"/>
      <c r="AF41" s="716"/>
      <c r="AG41" s="716"/>
      <c r="AH41" s="716"/>
      <c r="AI41" s="716"/>
      <c r="AJ41" s="716"/>
      <c r="AK41" s="716"/>
      <c r="AL41" s="681" t="s">
        <v>128</v>
      </c>
      <c r="AM41" s="682"/>
      <c r="AN41" s="682"/>
      <c r="AO41" s="717"/>
      <c r="AQ41" s="718" t="s">
        <v>345</v>
      </c>
      <c r="AR41" s="719"/>
      <c r="AS41" s="719"/>
      <c r="AT41" s="719"/>
      <c r="AU41" s="719"/>
      <c r="AV41" s="719"/>
      <c r="AW41" s="719"/>
      <c r="AX41" s="719"/>
      <c r="AY41" s="720"/>
      <c r="AZ41" s="678">
        <v>247248</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241</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241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13285588</v>
      </c>
      <c r="S42" s="701"/>
      <c r="T42" s="701"/>
      <c r="U42" s="701"/>
      <c r="V42" s="701"/>
      <c r="W42" s="701"/>
      <c r="X42" s="701"/>
      <c r="Y42" s="703"/>
      <c r="Z42" s="704">
        <v>100</v>
      </c>
      <c r="AA42" s="704"/>
      <c r="AB42" s="704"/>
      <c r="AC42" s="704"/>
      <c r="AD42" s="705">
        <v>8320520</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1004723</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323</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1722673</v>
      </c>
      <c r="CS42" s="679"/>
      <c r="CT42" s="679"/>
      <c r="CU42" s="679"/>
      <c r="CV42" s="679"/>
      <c r="CW42" s="679"/>
      <c r="CX42" s="679"/>
      <c r="CY42" s="680"/>
      <c r="CZ42" s="681">
        <v>13.8</v>
      </c>
      <c r="DA42" s="682"/>
      <c r="DB42" s="682"/>
      <c r="DC42" s="683"/>
      <c r="DD42" s="684">
        <v>556210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37739</v>
      </c>
      <c r="CS43" s="697"/>
      <c r="CT43" s="697"/>
      <c r="CU43" s="697"/>
      <c r="CV43" s="697"/>
      <c r="CW43" s="697"/>
      <c r="CX43" s="697"/>
      <c r="CY43" s="698"/>
      <c r="CZ43" s="681">
        <v>0.3</v>
      </c>
      <c r="DA43" s="699"/>
      <c r="DB43" s="699"/>
      <c r="DC43" s="700"/>
      <c r="DD43" s="684">
        <v>30003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1587514</v>
      </c>
      <c r="CS44" s="679"/>
      <c r="CT44" s="679"/>
      <c r="CU44" s="679"/>
      <c r="CV44" s="679"/>
      <c r="CW44" s="679"/>
      <c r="CX44" s="679"/>
      <c r="CY44" s="680"/>
      <c r="CZ44" s="681">
        <v>12.7</v>
      </c>
      <c r="DA44" s="682"/>
      <c r="DB44" s="682"/>
      <c r="DC44" s="683"/>
      <c r="DD44" s="684">
        <v>503176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930933</v>
      </c>
      <c r="CS45" s="697"/>
      <c r="CT45" s="697"/>
      <c r="CU45" s="697"/>
      <c r="CV45" s="697"/>
      <c r="CW45" s="697"/>
      <c r="CX45" s="697"/>
      <c r="CY45" s="698"/>
      <c r="CZ45" s="681">
        <v>7.4</v>
      </c>
      <c r="DA45" s="699"/>
      <c r="DB45" s="699"/>
      <c r="DC45" s="700"/>
      <c r="DD45" s="684">
        <v>126344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625381</v>
      </c>
      <c r="CS46" s="679"/>
      <c r="CT46" s="679"/>
      <c r="CU46" s="679"/>
      <c r="CV46" s="679"/>
      <c r="CW46" s="679"/>
      <c r="CX46" s="679"/>
      <c r="CY46" s="680"/>
      <c r="CZ46" s="681">
        <v>5</v>
      </c>
      <c r="DA46" s="682"/>
      <c r="DB46" s="682"/>
      <c r="DC46" s="683"/>
      <c r="DD46" s="684">
        <v>376832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135159</v>
      </c>
      <c r="CS47" s="697"/>
      <c r="CT47" s="697"/>
      <c r="CU47" s="697"/>
      <c r="CV47" s="697"/>
      <c r="CW47" s="697"/>
      <c r="CX47" s="697"/>
      <c r="CY47" s="698"/>
      <c r="CZ47" s="681">
        <v>1.1000000000000001</v>
      </c>
      <c r="DA47" s="699"/>
      <c r="DB47" s="699"/>
      <c r="DC47" s="700"/>
      <c r="DD47" s="684">
        <v>53034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12523765</v>
      </c>
      <c r="CS49" s="663"/>
      <c r="CT49" s="663"/>
      <c r="CU49" s="663"/>
      <c r="CV49" s="663"/>
      <c r="CW49" s="663"/>
      <c r="CX49" s="663"/>
      <c r="CY49" s="664"/>
      <c r="CZ49" s="665">
        <v>100</v>
      </c>
      <c r="DA49" s="666"/>
      <c r="DB49" s="666"/>
      <c r="DC49" s="667"/>
      <c r="DD49" s="668">
        <v>8998820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BZNTYj9IYlOQZgGfMI2CZ+xK133W50cjWC9X1crQJPZZejrG9bSuRDCGgX4UOQ9kwSWxLYPGe884PVQxwgiJA==" saltValue="DRuBeGYRW+kLJSCMhagrX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U19" sqref="AU19:AY1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363</v>
      </c>
      <c r="DK2" s="1206"/>
      <c r="DL2" s="1206"/>
      <c r="DM2" s="1206"/>
      <c r="DN2" s="1206"/>
      <c r="DO2" s="1207"/>
      <c r="DP2" s="250"/>
      <c r="DQ2" s="1205" t="s">
        <v>364</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0" t="s">
        <v>365</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7"/>
      <c r="BA5" s="257"/>
      <c r="BB5" s="257"/>
      <c r="BC5" s="257"/>
      <c r="BD5" s="257"/>
      <c r="BE5" s="258"/>
      <c r="BF5" s="258"/>
      <c r="BG5" s="258"/>
      <c r="BH5" s="258"/>
      <c r="BI5" s="258"/>
      <c r="BJ5" s="258"/>
      <c r="BK5" s="258"/>
      <c r="BL5" s="258"/>
      <c r="BM5" s="258"/>
      <c r="BN5" s="258"/>
      <c r="BO5" s="258"/>
      <c r="BP5" s="258"/>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4" t="s">
        <v>381</v>
      </c>
      <c r="DH5" s="1195"/>
      <c r="DI5" s="1195"/>
      <c r="DJ5" s="1195"/>
      <c r="DK5" s="1196"/>
      <c r="DL5" s="1194" t="s">
        <v>382</v>
      </c>
      <c r="DM5" s="1195"/>
      <c r="DN5" s="1195"/>
      <c r="DO5" s="1195"/>
      <c r="DP5" s="1196"/>
      <c r="DQ5" s="1096" t="s">
        <v>383</v>
      </c>
      <c r="DR5" s="1097"/>
      <c r="DS5" s="1097"/>
      <c r="DT5" s="1097"/>
      <c r="DU5" s="1098"/>
      <c r="DV5" s="1096" t="s">
        <v>374</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5"/>
    </row>
    <row r="7" spans="1:131" s="256" customFormat="1" ht="26.25" customHeight="1" thickTop="1" x14ac:dyDescent="0.15">
      <c r="A7" s="259">
        <v>1</v>
      </c>
      <c r="B7" s="1145" t="s">
        <v>384</v>
      </c>
      <c r="C7" s="1146"/>
      <c r="D7" s="1146"/>
      <c r="E7" s="1146"/>
      <c r="F7" s="1146"/>
      <c r="G7" s="1146"/>
      <c r="H7" s="1146"/>
      <c r="I7" s="1146"/>
      <c r="J7" s="1146"/>
      <c r="K7" s="1146"/>
      <c r="L7" s="1146"/>
      <c r="M7" s="1146"/>
      <c r="N7" s="1146"/>
      <c r="O7" s="1146"/>
      <c r="P7" s="1147"/>
      <c r="Q7" s="1200">
        <v>13279</v>
      </c>
      <c r="R7" s="1201"/>
      <c r="S7" s="1201"/>
      <c r="T7" s="1201"/>
      <c r="U7" s="1201"/>
      <c r="V7" s="1201">
        <v>12517</v>
      </c>
      <c r="W7" s="1201"/>
      <c r="X7" s="1201"/>
      <c r="Y7" s="1201"/>
      <c r="Z7" s="1201"/>
      <c r="AA7" s="1201">
        <f>Q7-V7</f>
        <v>762</v>
      </c>
      <c r="AB7" s="1201"/>
      <c r="AC7" s="1201"/>
      <c r="AD7" s="1201"/>
      <c r="AE7" s="1150"/>
      <c r="AF7" s="1202">
        <v>470</v>
      </c>
      <c r="AG7" s="1203"/>
      <c r="AH7" s="1203"/>
      <c r="AI7" s="1203"/>
      <c r="AJ7" s="1204"/>
      <c r="AK7" s="1187">
        <v>573</v>
      </c>
      <c r="AL7" s="1188"/>
      <c r="AM7" s="1188"/>
      <c r="AN7" s="1188"/>
      <c r="AO7" s="1188"/>
      <c r="AP7" s="1188">
        <v>10254</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0"/>
      <c r="DW7" s="1211"/>
      <c r="DX7" s="1211"/>
      <c r="DY7" s="1211"/>
      <c r="DZ7" s="1212"/>
      <c r="EA7" s="255"/>
    </row>
    <row r="8" spans="1:131" s="256" customFormat="1" ht="26.25" customHeight="1" x14ac:dyDescent="0.15">
      <c r="A8" s="262">
        <v>2</v>
      </c>
      <c r="B8" s="1132" t="s">
        <v>385</v>
      </c>
      <c r="C8" s="1133"/>
      <c r="D8" s="1133"/>
      <c r="E8" s="1133"/>
      <c r="F8" s="1133"/>
      <c r="G8" s="1133"/>
      <c r="H8" s="1133"/>
      <c r="I8" s="1133"/>
      <c r="J8" s="1133"/>
      <c r="K8" s="1133"/>
      <c r="L8" s="1133"/>
      <c r="M8" s="1133"/>
      <c r="N8" s="1133"/>
      <c r="O8" s="1133"/>
      <c r="P8" s="1134"/>
      <c r="Q8" s="1138">
        <v>7</v>
      </c>
      <c r="R8" s="1139"/>
      <c r="S8" s="1139"/>
      <c r="T8" s="1139"/>
      <c r="U8" s="1139"/>
      <c r="V8" s="1139">
        <v>7</v>
      </c>
      <c r="W8" s="1139"/>
      <c r="X8" s="1139"/>
      <c r="Y8" s="1139"/>
      <c r="Z8" s="1139"/>
      <c r="AA8" s="1139">
        <v>0</v>
      </c>
      <c r="AB8" s="1139"/>
      <c r="AC8" s="1139"/>
      <c r="AD8" s="1139"/>
      <c r="AE8" s="1140"/>
      <c r="AF8" s="1114">
        <v>0</v>
      </c>
      <c r="AG8" s="1115"/>
      <c r="AH8" s="1115"/>
      <c r="AI8" s="1115"/>
      <c r="AJ8" s="1116"/>
      <c r="AK8" s="1182">
        <v>0</v>
      </c>
      <c r="AL8" s="1183"/>
      <c r="AM8" s="1183"/>
      <c r="AN8" s="1183"/>
      <c r="AO8" s="1183"/>
      <c r="AP8" s="1183" t="s">
        <v>603</v>
      </c>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386</v>
      </c>
      <c r="BA22" s="1130"/>
      <c r="BB22" s="1130"/>
      <c r="BC22" s="1130"/>
      <c r="BD22" s="1131"/>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5">
        <v>13279</v>
      </c>
      <c r="R23" s="1166"/>
      <c r="S23" s="1166"/>
      <c r="T23" s="1166"/>
      <c r="U23" s="1166"/>
      <c r="V23" s="1165">
        <v>12517</v>
      </c>
      <c r="W23" s="1166"/>
      <c r="X23" s="1166"/>
      <c r="Y23" s="1166"/>
      <c r="Z23" s="1166"/>
      <c r="AA23" s="1165">
        <f t="shared" ref="AA23" si="0">AA7+AA8</f>
        <v>762</v>
      </c>
      <c r="AB23" s="1166"/>
      <c r="AC23" s="1166"/>
      <c r="AD23" s="1166"/>
      <c r="AE23" s="1166"/>
      <c r="AF23" s="1167">
        <v>471</v>
      </c>
      <c r="AG23" s="1166"/>
      <c r="AH23" s="1166"/>
      <c r="AI23" s="1166"/>
      <c r="AJ23" s="1168"/>
      <c r="AK23" s="1169"/>
      <c r="AL23" s="1170"/>
      <c r="AM23" s="1170"/>
      <c r="AN23" s="1170"/>
      <c r="AO23" s="1170"/>
      <c r="AP23" s="1165">
        <v>10254</v>
      </c>
      <c r="AQ23" s="1166"/>
      <c r="AR23" s="1166"/>
      <c r="AS23" s="1166"/>
      <c r="AT23" s="1166"/>
      <c r="AU23" s="1171"/>
      <c r="AV23" s="1171"/>
      <c r="AW23" s="1171"/>
      <c r="AX23" s="1171"/>
      <c r="AY23" s="1172"/>
      <c r="AZ23" s="1162" t="s">
        <v>389</v>
      </c>
      <c r="BA23" s="1163"/>
      <c r="BB23" s="1163"/>
      <c r="BC23" s="1163"/>
      <c r="BD23" s="1164"/>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61" t="s">
        <v>390</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60" t="s">
        <v>391</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6" t="s">
        <v>395</v>
      </c>
      <c r="AG26" s="1103"/>
      <c r="AH26" s="1103"/>
      <c r="AI26" s="1103"/>
      <c r="AJ26" s="1157"/>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374</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5" t="s">
        <v>400</v>
      </c>
      <c r="C28" s="1146"/>
      <c r="D28" s="1146"/>
      <c r="E28" s="1146"/>
      <c r="F28" s="1146"/>
      <c r="G28" s="1146"/>
      <c r="H28" s="1146"/>
      <c r="I28" s="1146"/>
      <c r="J28" s="1146"/>
      <c r="K28" s="1146"/>
      <c r="L28" s="1146"/>
      <c r="M28" s="1146"/>
      <c r="N28" s="1146"/>
      <c r="O28" s="1146"/>
      <c r="P28" s="1147"/>
      <c r="Q28" s="1148">
        <v>3711</v>
      </c>
      <c r="R28" s="1149"/>
      <c r="S28" s="1149"/>
      <c r="T28" s="1149"/>
      <c r="U28" s="1149"/>
      <c r="V28" s="1149">
        <v>3630</v>
      </c>
      <c r="W28" s="1149"/>
      <c r="X28" s="1149"/>
      <c r="Y28" s="1149"/>
      <c r="Z28" s="1149"/>
      <c r="AA28" s="1150">
        <v>82</v>
      </c>
      <c r="AB28" s="1151"/>
      <c r="AC28" s="1151"/>
      <c r="AD28" s="1151"/>
      <c r="AE28" s="1152"/>
      <c r="AF28" s="1153">
        <v>82</v>
      </c>
      <c r="AG28" s="1149"/>
      <c r="AH28" s="1149"/>
      <c r="AI28" s="1149"/>
      <c r="AJ28" s="1154"/>
      <c r="AK28" s="1155">
        <v>247</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2" t="s">
        <v>401</v>
      </c>
      <c r="C29" s="1133"/>
      <c r="D29" s="1133"/>
      <c r="E29" s="1133"/>
      <c r="F29" s="1133"/>
      <c r="G29" s="1133"/>
      <c r="H29" s="1133"/>
      <c r="I29" s="1133"/>
      <c r="J29" s="1133"/>
      <c r="K29" s="1133"/>
      <c r="L29" s="1133"/>
      <c r="M29" s="1133"/>
      <c r="N29" s="1133"/>
      <c r="O29" s="1133"/>
      <c r="P29" s="1134"/>
      <c r="Q29" s="1138">
        <v>3461</v>
      </c>
      <c r="R29" s="1139"/>
      <c r="S29" s="1139"/>
      <c r="T29" s="1139"/>
      <c r="U29" s="1139"/>
      <c r="V29" s="1139">
        <v>3162</v>
      </c>
      <c r="W29" s="1139"/>
      <c r="X29" s="1139"/>
      <c r="Y29" s="1139"/>
      <c r="Z29" s="1139"/>
      <c r="AA29" s="1140">
        <v>300</v>
      </c>
      <c r="AB29" s="1115"/>
      <c r="AC29" s="1115"/>
      <c r="AD29" s="1115"/>
      <c r="AE29" s="1116"/>
      <c r="AF29" s="1114">
        <v>300</v>
      </c>
      <c r="AG29" s="1115"/>
      <c r="AH29" s="1115"/>
      <c r="AI29" s="1115"/>
      <c r="AJ29" s="1116"/>
      <c r="AK29" s="1075">
        <v>584</v>
      </c>
      <c r="AL29" s="1066"/>
      <c r="AM29" s="1066"/>
      <c r="AN29" s="1066"/>
      <c r="AO29" s="1066"/>
      <c r="AP29" s="1066" t="s">
        <v>597</v>
      </c>
      <c r="AQ29" s="1066"/>
      <c r="AR29" s="1066"/>
      <c r="AS29" s="1066"/>
      <c r="AT29" s="1066"/>
      <c r="AU29" s="1066" t="s">
        <v>597</v>
      </c>
      <c r="AV29" s="1066"/>
      <c r="AW29" s="1066"/>
      <c r="AX29" s="1066"/>
      <c r="AY29" s="1066"/>
      <c r="AZ29" s="1137" t="s">
        <v>597</v>
      </c>
      <c r="BA29" s="1137"/>
      <c r="BB29" s="1137"/>
      <c r="BC29" s="1137"/>
      <c r="BD29" s="1137"/>
      <c r="BE29" s="1127"/>
      <c r="BF29" s="1127"/>
      <c r="BG29" s="1127"/>
      <c r="BH29" s="1127"/>
      <c r="BI29" s="1128"/>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2" t="s">
        <v>402</v>
      </c>
      <c r="C30" s="1133"/>
      <c r="D30" s="1133"/>
      <c r="E30" s="1133"/>
      <c r="F30" s="1133"/>
      <c r="G30" s="1133"/>
      <c r="H30" s="1133"/>
      <c r="I30" s="1133"/>
      <c r="J30" s="1133"/>
      <c r="K30" s="1133"/>
      <c r="L30" s="1133"/>
      <c r="M30" s="1133"/>
      <c r="N30" s="1133"/>
      <c r="O30" s="1133"/>
      <c r="P30" s="1134"/>
      <c r="Q30" s="1138">
        <v>869</v>
      </c>
      <c r="R30" s="1139"/>
      <c r="S30" s="1139"/>
      <c r="T30" s="1139"/>
      <c r="U30" s="1139"/>
      <c r="V30" s="1139">
        <v>862</v>
      </c>
      <c r="W30" s="1139"/>
      <c r="X30" s="1139"/>
      <c r="Y30" s="1139"/>
      <c r="Z30" s="1139"/>
      <c r="AA30" s="1140">
        <f t="shared" ref="AA30:AA32" si="1">Q30-V30</f>
        <v>7</v>
      </c>
      <c r="AB30" s="1115"/>
      <c r="AC30" s="1115"/>
      <c r="AD30" s="1115"/>
      <c r="AE30" s="1116"/>
      <c r="AF30" s="1114">
        <v>7</v>
      </c>
      <c r="AG30" s="1115"/>
      <c r="AH30" s="1115"/>
      <c r="AI30" s="1115"/>
      <c r="AJ30" s="1116"/>
      <c r="AK30" s="1075">
        <v>425</v>
      </c>
      <c r="AL30" s="1066"/>
      <c r="AM30" s="1066"/>
      <c r="AN30" s="1066"/>
      <c r="AO30" s="1066"/>
      <c r="AP30" s="1066" t="s">
        <v>597</v>
      </c>
      <c r="AQ30" s="1066"/>
      <c r="AR30" s="1066"/>
      <c r="AS30" s="1066"/>
      <c r="AT30" s="1066"/>
      <c r="AU30" s="1066" t="s">
        <v>597</v>
      </c>
      <c r="AV30" s="1066"/>
      <c r="AW30" s="1066"/>
      <c r="AX30" s="1066"/>
      <c r="AY30" s="1066"/>
      <c r="AZ30" s="1137" t="s">
        <v>597</v>
      </c>
      <c r="BA30" s="1137"/>
      <c r="BB30" s="1137"/>
      <c r="BC30" s="1137"/>
      <c r="BD30" s="1137"/>
      <c r="BE30" s="1127"/>
      <c r="BF30" s="1127"/>
      <c r="BG30" s="1127"/>
      <c r="BH30" s="1127"/>
      <c r="BI30" s="1128"/>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2" t="s">
        <v>403</v>
      </c>
      <c r="C31" s="1133"/>
      <c r="D31" s="1133"/>
      <c r="E31" s="1133"/>
      <c r="F31" s="1133"/>
      <c r="G31" s="1133"/>
      <c r="H31" s="1133"/>
      <c r="I31" s="1133"/>
      <c r="J31" s="1133"/>
      <c r="K31" s="1133"/>
      <c r="L31" s="1133"/>
      <c r="M31" s="1133"/>
      <c r="N31" s="1133"/>
      <c r="O31" s="1133"/>
      <c r="P31" s="1134"/>
      <c r="Q31" s="1138">
        <v>921</v>
      </c>
      <c r="R31" s="1139"/>
      <c r="S31" s="1139"/>
      <c r="T31" s="1139"/>
      <c r="U31" s="1139"/>
      <c r="V31" s="1139">
        <v>758</v>
      </c>
      <c r="W31" s="1139"/>
      <c r="X31" s="1139"/>
      <c r="Y31" s="1139"/>
      <c r="Z31" s="1139"/>
      <c r="AA31" s="1140">
        <f t="shared" si="1"/>
        <v>163</v>
      </c>
      <c r="AB31" s="1115"/>
      <c r="AC31" s="1115"/>
      <c r="AD31" s="1115"/>
      <c r="AE31" s="1116"/>
      <c r="AF31" s="1114">
        <v>781</v>
      </c>
      <c r="AG31" s="1115"/>
      <c r="AH31" s="1115"/>
      <c r="AI31" s="1115"/>
      <c r="AJ31" s="1116"/>
      <c r="AK31" s="1075">
        <v>74</v>
      </c>
      <c r="AL31" s="1066"/>
      <c r="AM31" s="1066"/>
      <c r="AN31" s="1066"/>
      <c r="AO31" s="1066"/>
      <c r="AP31" s="1066">
        <v>624</v>
      </c>
      <c r="AQ31" s="1066"/>
      <c r="AR31" s="1066"/>
      <c r="AS31" s="1066"/>
      <c r="AT31" s="1066"/>
      <c r="AU31" s="1066">
        <v>47</v>
      </c>
      <c r="AV31" s="1066"/>
      <c r="AW31" s="1066"/>
      <c r="AX31" s="1066"/>
      <c r="AY31" s="1066"/>
      <c r="AZ31" s="1137" t="s">
        <v>597</v>
      </c>
      <c r="BA31" s="1137"/>
      <c r="BB31" s="1137"/>
      <c r="BC31" s="1137"/>
      <c r="BD31" s="1137"/>
      <c r="BE31" s="1127" t="s">
        <v>404</v>
      </c>
      <c r="BF31" s="1127"/>
      <c r="BG31" s="1127"/>
      <c r="BH31" s="1127"/>
      <c r="BI31" s="1128"/>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2" t="s">
        <v>405</v>
      </c>
      <c r="C32" s="1133"/>
      <c r="D32" s="1133"/>
      <c r="E32" s="1133"/>
      <c r="F32" s="1133"/>
      <c r="G32" s="1133"/>
      <c r="H32" s="1133"/>
      <c r="I32" s="1133"/>
      <c r="J32" s="1133"/>
      <c r="K32" s="1133"/>
      <c r="L32" s="1133"/>
      <c r="M32" s="1133"/>
      <c r="N32" s="1133"/>
      <c r="O32" s="1133"/>
      <c r="P32" s="1134"/>
      <c r="Q32" s="1138">
        <v>1173</v>
      </c>
      <c r="R32" s="1139"/>
      <c r="S32" s="1139"/>
      <c r="T32" s="1139"/>
      <c r="U32" s="1139"/>
      <c r="V32" s="1139">
        <v>1128</v>
      </c>
      <c r="W32" s="1139"/>
      <c r="X32" s="1139"/>
      <c r="Y32" s="1139"/>
      <c r="Z32" s="1139"/>
      <c r="AA32" s="1140">
        <f t="shared" si="1"/>
        <v>45</v>
      </c>
      <c r="AB32" s="1115"/>
      <c r="AC32" s="1115"/>
      <c r="AD32" s="1115"/>
      <c r="AE32" s="1116"/>
      <c r="AF32" s="1114">
        <v>559</v>
      </c>
      <c r="AG32" s="1115"/>
      <c r="AH32" s="1115"/>
      <c r="AI32" s="1115"/>
      <c r="AJ32" s="1116"/>
      <c r="AK32" s="1075">
        <v>607</v>
      </c>
      <c r="AL32" s="1066"/>
      <c r="AM32" s="1066"/>
      <c r="AN32" s="1066"/>
      <c r="AO32" s="1066"/>
      <c r="AP32" s="1066">
        <v>11001</v>
      </c>
      <c r="AQ32" s="1066"/>
      <c r="AR32" s="1066"/>
      <c r="AS32" s="1066"/>
      <c r="AT32" s="1066"/>
      <c r="AU32" s="1066">
        <v>8207</v>
      </c>
      <c r="AV32" s="1066"/>
      <c r="AW32" s="1066"/>
      <c r="AX32" s="1066"/>
      <c r="AY32" s="1066"/>
      <c r="AZ32" s="1137" t="s">
        <v>597</v>
      </c>
      <c r="BA32" s="1137"/>
      <c r="BB32" s="1137"/>
      <c r="BC32" s="1137"/>
      <c r="BD32" s="1137"/>
      <c r="BE32" s="1127" t="s">
        <v>406</v>
      </c>
      <c r="BF32" s="1127"/>
      <c r="BG32" s="1127"/>
      <c r="BH32" s="1127"/>
      <c r="BI32" s="1128"/>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387</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1728</v>
      </c>
      <c r="AG63" s="1052"/>
      <c r="AH63" s="1052"/>
      <c r="AI63" s="1052"/>
      <c r="AJ63" s="1125"/>
      <c r="AK63" s="1126"/>
      <c r="AL63" s="1056"/>
      <c r="AM63" s="1056"/>
      <c r="AN63" s="1056"/>
      <c r="AO63" s="1056"/>
      <c r="AP63" s="1052"/>
      <c r="AQ63" s="1052"/>
      <c r="AR63" s="1052"/>
      <c r="AS63" s="1052"/>
      <c r="AT63" s="1052"/>
      <c r="AU63" s="1052"/>
      <c r="AV63" s="1052"/>
      <c r="AW63" s="1052"/>
      <c r="AX63" s="1052"/>
      <c r="AY63" s="1052"/>
      <c r="AZ63" s="1120"/>
      <c r="BA63" s="1120"/>
      <c r="BB63" s="1120"/>
      <c r="BC63" s="1120"/>
      <c r="BD63" s="1120"/>
      <c r="BE63" s="1053"/>
      <c r="BF63" s="1053"/>
      <c r="BG63" s="1053"/>
      <c r="BH63" s="1053"/>
      <c r="BI63" s="1054"/>
      <c r="BJ63" s="1121" t="s">
        <v>128</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374</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0" t="s">
        <v>583</v>
      </c>
      <c r="C68" s="1081"/>
      <c r="D68" s="1081"/>
      <c r="E68" s="1081"/>
      <c r="F68" s="1081"/>
      <c r="G68" s="1081"/>
      <c r="H68" s="1081"/>
      <c r="I68" s="1081"/>
      <c r="J68" s="1081"/>
      <c r="K68" s="1081"/>
      <c r="L68" s="1081"/>
      <c r="M68" s="1081"/>
      <c r="N68" s="1081"/>
      <c r="O68" s="1081"/>
      <c r="P68" s="1082"/>
      <c r="Q68" s="1083">
        <v>226</v>
      </c>
      <c r="R68" s="1077"/>
      <c r="S68" s="1077"/>
      <c r="T68" s="1077"/>
      <c r="U68" s="1077"/>
      <c r="V68" s="1077">
        <v>149</v>
      </c>
      <c r="W68" s="1077"/>
      <c r="X68" s="1077"/>
      <c r="Y68" s="1077"/>
      <c r="Z68" s="1077"/>
      <c r="AA68" s="1077">
        <v>77</v>
      </c>
      <c r="AB68" s="1077"/>
      <c r="AC68" s="1077"/>
      <c r="AD68" s="1077"/>
      <c r="AE68" s="1077"/>
      <c r="AF68" s="1077">
        <v>77</v>
      </c>
      <c r="AG68" s="1077"/>
      <c r="AH68" s="1077"/>
      <c r="AI68" s="1077"/>
      <c r="AJ68" s="1077"/>
      <c r="AK68" s="1077" t="s">
        <v>597</v>
      </c>
      <c r="AL68" s="1077"/>
      <c r="AM68" s="1077"/>
      <c r="AN68" s="1077"/>
      <c r="AO68" s="1077"/>
      <c r="AP68" s="1077" t="s">
        <v>597</v>
      </c>
      <c r="AQ68" s="1077"/>
      <c r="AR68" s="1077"/>
      <c r="AS68" s="1077"/>
      <c r="AT68" s="1077"/>
      <c r="AU68" s="1077" t="s">
        <v>597</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9" t="s">
        <v>584</v>
      </c>
      <c r="C69" s="1070"/>
      <c r="D69" s="1070"/>
      <c r="E69" s="1070"/>
      <c r="F69" s="1070"/>
      <c r="G69" s="1070"/>
      <c r="H69" s="1070"/>
      <c r="I69" s="1070"/>
      <c r="J69" s="1070"/>
      <c r="K69" s="1070"/>
      <c r="L69" s="1070"/>
      <c r="M69" s="1070"/>
      <c r="N69" s="1070"/>
      <c r="O69" s="1070"/>
      <c r="P69" s="1071"/>
      <c r="Q69" s="1072">
        <v>33</v>
      </c>
      <c r="R69" s="1066"/>
      <c r="S69" s="1066"/>
      <c r="T69" s="1066"/>
      <c r="U69" s="1066"/>
      <c r="V69" s="1066">
        <v>25</v>
      </c>
      <c r="W69" s="1066"/>
      <c r="X69" s="1066"/>
      <c r="Y69" s="1066"/>
      <c r="Z69" s="1066"/>
      <c r="AA69" s="1066">
        <v>7</v>
      </c>
      <c r="AB69" s="1066"/>
      <c r="AC69" s="1066"/>
      <c r="AD69" s="1066"/>
      <c r="AE69" s="1066"/>
      <c r="AF69" s="1066">
        <v>7</v>
      </c>
      <c r="AG69" s="1066"/>
      <c r="AH69" s="1066"/>
      <c r="AI69" s="1066"/>
      <c r="AJ69" s="1066"/>
      <c r="AK69" s="1066" t="s">
        <v>597</v>
      </c>
      <c r="AL69" s="1066"/>
      <c r="AM69" s="1066"/>
      <c r="AN69" s="1066"/>
      <c r="AO69" s="1066"/>
      <c r="AP69" s="1066" t="s">
        <v>597</v>
      </c>
      <c r="AQ69" s="1066"/>
      <c r="AR69" s="1066"/>
      <c r="AS69" s="1066"/>
      <c r="AT69" s="1066"/>
      <c r="AU69" s="1066" t="s">
        <v>597</v>
      </c>
      <c r="AV69" s="1066"/>
      <c r="AW69" s="1066"/>
      <c r="AX69" s="1066"/>
      <c r="AY69" s="1066"/>
      <c r="AZ69" s="1067"/>
      <c r="BA69" s="1067"/>
      <c r="BB69" s="1067"/>
      <c r="BC69" s="1067"/>
      <c r="BD69" s="1068"/>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9" t="s">
        <v>585</v>
      </c>
      <c r="C71" s="1070"/>
      <c r="D71" s="1070"/>
      <c r="E71" s="1070"/>
      <c r="F71" s="1070"/>
      <c r="G71" s="1070"/>
      <c r="H71" s="1070"/>
      <c r="I71" s="1070"/>
      <c r="J71" s="1070"/>
      <c r="K71" s="1070"/>
      <c r="L71" s="1070"/>
      <c r="M71" s="1070"/>
      <c r="N71" s="1070"/>
      <c r="O71" s="1070"/>
      <c r="P71" s="1071"/>
      <c r="Q71" s="1072">
        <v>303</v>
      </c>
      <c r="R71" s="1066"/>
      <c r="S71" s="1066"/>
      <c r="T71" s="1066"/>
      <c r="U71" s="1066"/>
      <c r="V71" s="1066">
        <v>284</v>
      </c>
      <c r="W71" s="1066"/>
      <c r="X71" s="1066"/>
      <c r="Y71" s="1066"/>
      <c r="Z71" s="1066"/>
      <c r="AA71" s="1066">
        <v>19</v>
      </c>
      <c r="AB71" s="1066"/>
      <c r="AC71" s="1066"/>
      <c r="AD71" s="1066"/>
      <c r="AE71" s="1066"/>
      <c r="AF71" s="1066">
        <v>19</v>
      </c>
      <c r="AG71" s="1066"/>
      <c r="AH71" s="1066"/>
      <c r="AI71" s="1066"/>
      <c r="AJ71" s="1066"/>
      <c r="AK71" s="1066">
        <v>88</v>
      </c>
      <c r="AL71" s="1066"/>
      <c r="AM71" s="1066"/>
      <c r="AN71" s="1066"/>
      <c r="AO71" s="1066"/>
      <c r="AP71" s="1066" t="s">
        <v>597</v>
      </c>
      <c r="AQ71" s="1066"/>
      <c r="AR71" s="1066"/>
      <c r="AS71" s="1066"/>
      <c r="AT71" s="1066"/>
      <c r="AU71" s="1066" t="s">
        <v>597</v>
      </c>
      <c r="AV71" s="1066"/>
      <c r="AW71" s="1066"/>
      <c r="AX71" s="1066"/>
      <c r="AY71" s="1066"/>
      <c r="AZ71" s="1067"/>
      <c r="BA71" s="1067"/>
      <c r="BB71" s="1067"/>
      <c r="BC71" s="1067"/>
      <c r="BD71" s="1068"/>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9" t="s">
        <v>586</v>
      </c>
      <c r="C72" s="1070"/>
      <c r="D72" s="1070"/>
      <c r="E72" s="1070"/>
      <c r="F72" s="1070"/>
      <c r="G72" s="1070"/>
      <c r="H72" s="1070"/>
      <c r="I72" s="1070"/>
      <c r="J72" s="1070"/>
      <c r="K72" s="1070"/>
      <c r="L72" s="1070"/>
      <c r="M72" s="1070"/>
      <c r="N72" s="1070"/>
      <c r="O72" s="1070"/>
      <c r="P72" s="1071"/>
      <c r="Q72" s="1072">
        <v>6335</v>
      </c>
      <c r="R72" s="1066"/>
      <c r="S72" s="1066"/>
      <c r="T72" s="1066"/>
      <c r="U72" s="1066"/>
      <c r="V72" s="1066">
        <v>4962</v>
      </c>
      <c r="W72" s="1066"/>
      <c r="X72" s="1066"/>
      <c r="Y72" s="1066"/>
      <c r="Z72" s="1066"/>
      <c r="AA72" s="1066">
        <v>1373</v>
      </c>
      <c r="AB72" s="1066"/>
      <c r="AC72" s="1066"/>
      <c r="AD72" s="1066"/>
      <c r="AE72" s="1066"/>
      <c r="AF72" s="1066">
        <v>1373</v>
      </c>
      <c r="AG72" s="1066"/>
      <c r="AH72" s="1066"/>
      <c r="AI72" s="1066"/>
      <c r="AJ72" s="1066"/>
      <c r="AK72" s="1066" t="s">
        <v>597</v>
      </c>
      <c r="AL72" s="1066"/>
      <c r="AM72" s="1066"/>
      <c r="AN72" s="1066"/>
      <c r="AO72" s="1066"/>
      <c r="AP72" s="1066" t="s">
        <v>597</v>
      </c>
      <c r="AQ72" s="1066"/>
      <c r="AR72" s="1066"/>
      <c r="AS72" s="1066"/>
      <c r="AT72" s="1066"/>
      <c r="AU72" s="1066" t="s">
        <v>597</v>
      </c>
      <c r="AV72" s="1066"/>
      <c r="AW72" s="1066"/>
      <c r="AX72" s="1066"/>
      <c r="AY72" s="1066"/>
      <c r="AZ72" s="1067"/>
      <c r="BA72" s="1067"/>
      <c r="BB72" s="1067"/>
      <c r="BC72" s="1067"/>
      <c r="BD72" s="1068"/>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9" t="s">
        <v>587</v>
      </c>
      <c r="C73" s="1070"/>
      <c r="D73" s="1070"/>
      <c r="E73" s="1070"/>
      <c r="F73" s="1070"/>
      <c r="G73" s="1070"/>
      <c r="H73" s="1070"/>
      <c r="I73" s="1070"/>
      <c r="J73" s="1070"/>
      <c r="K73" s="1070"/>
      <c r="L73" s="1070"/>
      <c r="M73" s="1070"/>
      <c r="N73" s="1070"/>
      <c r="O73" s="1070"/>
      <c r="P73" s="1071"/>
      <c r="Q73" s="1072">
        <v>895</v>
      </c>
      <c r="R73" s="1066"/>
      <c r="S73" s="1066"/>
      <c r="T73" s="1066"/>
      <c r="U73" s="1066"/>
      <c r="V73" s="1066">
        <v>894</v>
      </c>
      <c r="W73" s="1066"/>
      <c r="X73" s="1066"/>
      <c r="Y73" s="1066"/>
      <c r="Z73" s="1066"/>
      <c r="AA73" s="1066">
        <v>1</v>
      </c>
      <c r="AB73" s="1066"/>
      <c r="AC73" s="1066"/>
      <c r="AD73" s="1066"/>
      <c r="AE73" s="1066"/>
      <c r="AF73" s="1066">
        <v>1</v>
      </c>
      <c r="AG73" s="1066"/>
      <c r="AH73" s="1066"/>
      <c r="AI73" s="1066"/>
      <c r="AJ73" s="1066"/>
      <c r="AK73" s="1066" t="s">
        <v>597</v>
      </c>
      <c r="AL73" s="1066"/>
      <c r="AM73" s="1066"/>
      <c r="AN73" s="1066"/>
      <c r="AO73" s="1066"/>
      <c r="AP73" s="1066" t="s">
        <v>597</v>
      </c>
      <c r="AQ73" s="1066"/>
      <c r="AR73" s="1066"/>
      <c r="AS73" s="1066"/>
      <c r="AT73" s="1066"/>
      <c r="AU73" s="1066" t="s">
        <v>597</v>
      </c>
      <c r="AV73" s="1066"/>
      <c r="AW73" s="1066"/>
      <c r="AX73" s="1066"/>
      <c r="AY73" s="1066"/>
      <c r="AZ73" s="1067"/>
      <c r="BA73" s="1067"/>
      <c r="BB73" s="1067"/>
      <c r="BC73" s="1067"/>
      <c r="BD73" s="1068"/>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9" t="s">
        <v>588</v>
      </c>
      <c r="C74" s="1070"/>
      <c r="D74" s="1070"/>
      <c r="E74" s="1070"/>
      <c r="F74" s="1070"/>
      <c r="G74" s="1070"/>
      <c r="H74" s="1070"/>
      <c r="I74" s="1070"/>
      <c r="J74" s="1070"/>
      <c r="K74" s="1070"/>
      <c r="L74" s="1070"/>
      <c r="M74" s="1070"/>
      <c r="N74" s="1070"/>
      <c r="O74" s="1070"/>
      <c r="P74" s="1071"/>
      <c r="Q74" s="1072">
        <v>66</v>
      </c>
      <c r="R74" s="1066"/>
      <c r="S74" s="1066"/>
      <c r="T74" s="1066"/>
      <c r="U74" s="1066"/>
      <c r="V74" s="1066">
        <v>65</v>
      </c>
      <c r="W74" s="1066"/>
      <c r="X74" s="1066"/>
      <c r="Y74" s="1066"/>
      <c r="Z74" s="1066"/>
      <c r="AA74" s="1066">
        <v>1</v>
      </c>
      <c r="AB74" s="1066"/>
      <c r="AC74" s="1066"/>
      <c r="AD74" s="1066"/>
      <c r="AE74" s="1066"/>
      <c r="AF74" s="1066">
        <v>1</v>
      </c>
      <c r="AG74" s="1066"/>
      <c r="AH74" s="1066"/>
      <c r="AI74" s="1066"/>
      <c r="AJ74" s="1066"/>
      <c r="AK74" s="1066">
        <v>27</v>
      </c>
      <c r="AL74" s="1066"/>
      <c r="AM74" s="1066"/>
      <c r="AN74" s="1066"/>
      <c r="AO74" s="1066"/>
      <c r="AP74" s="1066" t="s">
        <v>597</v>
      </c>
      <c r="AQ74" s="1066"/>
      <c r="AR74" s="1066"/>
      <c r="AS74" s="1066"/>
      <c r="AT74" s="1066"/>
      <c r="AU74" s="1066" t="s">
        <v>597</v>
      </c>
      <c r="AV74" s="1066"/>
      <c r="AW74" s="1066"/>
      <c r="AX74" s="1066"/>
      <c r="AY74" s="1066"/>
      <c r="AZ74" s="1067"/>
      <c r="BA74" s="1067"/>
      <c r="BB74" s="1067"/>
      <c r="BC74" s="1067"/>
      <c r="BD74" s="1068"/>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9" t="s">
        <v>589</v>
      </c>
      <c r="C75" s="1070"/>
      <c r="D75" s="1070"/>
      <c r="E75" s="1070"/>
      <c r="F75" s="1070"/>
      <c r="G75" s="1070"/>
      <c r="H75" s="1070"/>
      <c r="I75" s="1070"/>
      <c r="J75" s="1070"/>
      <c r="K75" s="1070"/>
      <c r="L75" s="1070"/>
      <c r="M75" s="1070"/>
      <c r="N75" s="1070"/>
      <c r="O75" s="1070"/>
      <c r="P75" s="1071"/>
      <c r="Q75" s="1073">
        <v>8</v>
      </c>
      <c r="R75" s="1074"/>
      <c r="S75" s="1074"/>
      <c r="T75" s="1074"/>
      <c r="U75" s="1075"/>
      <c r="V75" s="1076">
        <v>7</v>
      </c>
      <c r="W75" s="1074"/>
      <c r="X75" s="1074"/>
      <c r="Y75" s="1074"/>
      <c r="Z75" s="1075"/>
      <c r="AA75" s="1076">
        <v>1</v>
      </c>
      <c r="AB75" s="1074"/>
      <c r="AC75" s="1074"/>
      <c r="AD75" s="1074"/>
      <c r="AE75" s="1075"/>
      <c r="AF75" s="1076">
        <v>1</v>
      </c>
      <c r="AG75" s="1074"/>
      <c r="AH75" s="1074"/>
      <c r="AI75" s="1074"/>
      <c r="AJ75" s="1075"/>
      <c r="AK75" s="1076" t="s">
        <v>597</v>
      </c>
      <c r="AL75" s="1074"/>
      <c r="AM75" s="1074"/>
      <c r="AN75" s="1074"/>
      <c r="AO75" s="1075"/>
      <c r="AP75" s="1076" t="s">
        <v>597</v>
      </c>
      <c r="AQ75" s="1074"/>
      <c r="AR75" s="1074"/>
      <c r="AS75" s="1074"/>
      <c r="AT75" s="1075"/>
      <c r="AU75" s="1076" t="s">
        <v>597</v>
      </c>
      <c r="AV75" s="1074"/>
      <c r="AW75" s="1074"/>
      <c r="AX75" s="1074"/>
      <c r="AY75" s="1075"/>
      <c r="AZ75" s="1067"/>
      <c r="BA75" s="1067"/>
      <c r="BB75" s="1067"/>
      <c r="BC75" s="1067"/>
      <c r="BD75" s="1068"/>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9" t="s">
        <v>590</v>
      </c>
      <c r="C76" s="1070"/>
      <c r="D76" s="1070"/>
      <c r="E76" s="1070"/>
      <c r="F76" s="1070"/>
      <c r="G76" s="1070"/>
      <c r="H76" s="1070"/>
      <c r="I76" s="1070"/>
      <c r="J76" s="1070"/>
      <c r="K76" s="1070"/>
      <c r="L76" s="1070"/>
      <c r="M76" s="1070"/>
      <c r="N76" s="1070"/>
      <c r="O76" s="1070"/>
      <c r="P76" s="1071"/>
      <c r="Q76" s="1073">
        <v>3</v>
      </c>
      <c r="R76" s="1074"/>
      <c r="S76" s="1074"/>
      <c r="T76" s="1074"/>
      <c r="U76" s="1075"/>
      <c r="V76" s="1076">
        <v>2</v>
      </c>
      <c r="W76" s="1074"/>
      <c r="X76" s="1074"/>
      <c r="Y76" s="1074"/>
      <c r="Z76" s="1075"/>
      <c r="AA76" s="1076">
        <v>1</v>
      </c>
      <c r="AB76" s="1074"/>
      <c r="AC76" s="1074"/>
      <c r="AD76" s="1074"/>
      <c r="AE76" s="1075"/>
      <c r="AF76" s="1076">
        <v>1</v>
      </c>
      <c r="AG76" s="1074"/>
      <c r="AH76" s="1074"/>
      <c r="AI76" s="1074"/>
      <c r="AJ76" s="1075"/>
      <c r="AK76" s="1076" t="s">
        <v>597</v>
      </c>
      <c r="AL76" s="1074"/>
      <c r="AM76" s="1074"/>
      <c r="AN76" s="1074"/>
      <c r="AO76" s="1075"/>
      <c r="AP76" s="1076" t="s">
        <v>597</v>
      </c>
      <c r="AQ76" s="1074"/>
      <c r="AR76" s="1074"/>
      <c r="AS76" s="1074"/>
      <c r="AT76" s="1075"/>
      <c r="AU76" s="1076" t="s">
        <v>597</v>
      </c>
      <c r="AV76" s="1074"/>
      <c r="AW76" s="1074"/>
      <c r="AX76" s="1074"/>
      <c r="AY76" s="1075"/>
      <c r="AZ76" s="1067"/>
      <c r="BA76" s="1067"/>
      <c r="BB76" s="1067"/>
      <c r="BC76" s="1067"/>
      <c r="BD76" s="1068"/>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9" t="s">
        <v>591</v>
      </c>
      <c r="C77" s="1070"/>
      <c r="D77" s="1070"/>
      <c r="E77" s="1070"/>
      <c r="F77" s="1070"/>
      <c r="G77" s="1070"/>
      <c r="H77" s="1070"/>
      <c r="I77" s="1070"/>
      <c r="J77" s="1070"/>
      <c r="K77" s="1070"/>
      <c r="L77" s="1070"/>
      <c r="M77" s="1070"/>
      <c r="N77" s="1070"/>
      <c r="O77" s="1070"/>
      <c r="P77" s="1071"/>
      <c r="Q77" s="1073">
        <v>266</v>
      </c>
      <c r="R77" s="1074"/>
      <c r="S77" s="1074"/>
      <c r="T77" s="1074"/>
      <c r="U77" s="1075"/>
      <c r="V77" s="1076">
        <v>257</v>
      </c>
      <c r="W77" s="1074"/>
      <c r="X77" s="1074"/>
      <c r="Y77" s="1074"/>
      <c r="Z77" s="1075"/>
      <c r="AA77" s="1076">
        <v>9</v>
      </c>
      <c r="AB77" s="1074"/>
      <c r="AC77" s="1074"/>
      <c r="AD77" s="1074"/>
      <c r="AE77" s="1075"/>
      <c r="AF77" s="1076">
        <v>9</v>
      </c>
      <c r="AG77" s="1074"/>
      <c r="AH77" s="1074"/>
      <c r="AI77" s="1074"/>
      <c r="AJ77" s="1075"/>
      <c r="AK77" s="1076">
        <v>0</v>
      </c>
      <c r="AL77" s="1074"/>
      <c r="AM77" s="1074"/>
      <c r="AN77" s="1074"/>
      <c r="AO77" s="1075"/>
      <c r="AP77" s="1076">
        <v>953</v>
      </c>
      <c r="AQ77" s="1074"/>
      <c r="AR77" s="1074"/>
      <c r="AS77" s="1074"/>
      <c r="AT77" s="1075"/>
      <c r="AU77" s="1076">
        <v>37</v>
      </c>
      <c r="AV77" s="1074"/>
      <c r="AW77" s="1074"/>
      <c r="AX77" s="1074"/>
      <c r="AY77" s="1075"/>
      <c r="AZ77" s="1067"/>
      <c r="BA77" s="1067"/>
      <c r="BB77" s="1067"/>
      <c r="BC77" s="1067"/>
      <c r="BD77" s="1068"/>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9" t="s">
        <v>592</v>
      </c>
      <c r="C79" s="1070"/>
      <c r="D79" s="1070"/>
      <c r="E79" s="1070"/>
      <c r="F79" s="1070"/>
      <c r="G79" s="1070"/>
      <c r="H79" s="1070"/>
      <c r="I79" s="1070"/>
      <c r="J79" s="1070"/>
      <c r="K79" s="1070"/>
      <c r="L79" s="1070"/>
      <c r="M79" s="1070"/>
      <c r="N79" s="1070"/>
      <c r="O79" s="1070"/>
      <c r="P79" s="1071"/>
      <c r="Q79" s="1072">
        <v>166</v>
      </c>
      <c r="R79" s="1066"/>
      <c r="S79" s="1066"/>
      <c r="T79" s="1066"/>
      <c r="U79" s="1066"/>
      <c r="V79" s="1066">
        <v>155</v>
      </c>
      <c r="W79" s="1066"/>
      <c r="X79" s="1066"/>
      <c r="Y79" s="1066"/>
      <c r="Z79" s="1066"/>
      <c r="AA79" s="1066">
        <v>11</v>
      </c>
      <c r="AB79" s="1066"/>
      <c r="AC79" s="1066"/>
      <c r="AD79" s="1066"/>
      <c r="AE79" s="1066"/>
      <c r="AF79" s="1066">
        <v>11</v>
      </c>
      <c r="AG79" s="1066"/>
      <c r="AH79" s="1066"/>
      <c r="AI79" s="1066"/>
      <c r="AJ79" s="1066"/>
      <c r="AK79" s="1066">
        <v>8</v>
      </c>
      <c r="AL79" s="1066"/>
      <c r="AM79" s="1066"/>
      <c r="AN79" s="1066"/>
      <c r="AO79" s="1066"/>
      <c r="AP79" s="1066" t="s">
        <v>597</v>
      </c>
      <c r="AQ79" s="1066"/>
      <c r="AR79" s="1066"/>
      <c r="AS79" s="1066"/>
      <c r="AT79" s="1066"/>
      <c r="AU79" s="1066" t="s">
        <v>597</v>
      </c>
      <c r="AV79" s="1066"/>
      <c r="AW79" s="1066"/>
      <c r="AX79" s="1066"/>
      <c r="AY79" s="1066"/>
      <c r="AZ79" s="1067"/>
      <c r="BA79" s="1067"/>
      <c r="BB79" s="1067"/>
      <c r="BC79" s="1067"/>
      <c r="BD79" s="1068"/>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9" t="s">
        <v>593</v>
      </c>
      <c r="C80" s="1070"/>
      <c r="D80" s="1070"/>
      <c r="E80" s="1070"/>
      <c r="F80" s="1070"/>
      <c r="G80" s="1070"/>
      <c r="H80" s="1070"/>
      <c r="I80" s="1070"/>
      <c r="J80" s="1070"/>
      <c r="K80" s="1070"/>
      <c r="L80" s="1070"/>
      <c r="M80" s="1070"/>
      <c r="N80" s="1070"/>
      <c r="O80" s="1070"/>
      <c r="P80" s="1071"/>
      <c r="Q80" s="1072">
        <v>232</v>
      </c>
      <c r="R80" s="1066"/>
      <c r="S80" s="1066"/>
      <c r="T80" s="1066"/>
      <c r="U80" s="1066"/>
      <c r="V80" s="1066">
        <v>202</v>
      </c>
      <c r="W80" s="1066"/>
      <c r="X80" s="1066"/>
      <c r="Y80" s="1066"/>
      <c r="Z80" s="1066"/>
      <c r="AA80" s="1066">
        <v>30</v>
      </c>
      <c r="AB80" s="1066"/>
      <c r="AC80" s="1066"/>
      <c r="AD80" s="1066"/>
      <c r="AE80" s="1066"/>
      <c r="AF80" s="1066">
        <v>30</v>
      </c>
      <c r="AG80" s="1066"/>
      <c r="AH80" s="1066"/>
      <c r="AI80" s="1066"/>
      <c r="AJ80" s="1066"/>
      <c r="AK80" s="1066" t="s">
        <v>597</v>
      </c>
      <c r="AL80" s="1066"/>
      <c r="AM80" s="1066"/>
      <c r="AN80" s="1066"/>
      <c r="AO80" s="1066"/>
      <c r="AP80" s="1066" t="s">
        <v>597</v>
      </c>
      <c r="AQ80" s="1066"/>
      <c r="AR80" s="1066"/>
      <c r="AS80" s="1066"/>
      <c r="AT80" s="1066"/>
      <c r="AU80" s="1066" t="s">
        <v>597</v>
      </c>
      <c r="AV80" s="1066"/>
      <c r="AW80" s="1066"/>
      <c r="AX80" s="1066"/>
      <c r="AY80" s="1066"/>
      <c r="AZ80" s="1067"/>
      <c r="BA80" s="1067"/>
      <c r="BB80" s="1067"/>
      <c r="BC80" s="1067"/>
      <c r="BD80" s="1068"/>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9" t="s">
        <v>594</v>
      </c>
      <c r="C82" s="1070"/>
      <c r="D82" s="1070"/>
      <c r="E82" s="1070"/>
      <c r="F82" s="1070"/>
      <c r="G82" s="1070"/>
      <c r="H82" s="1070"/>
      <c r="I82" s="1070"/>
      <c r="J82" s="1070"/>
      <c r="K82" s="1070"/>
      <c r="L82" s="1070"/>
      <c r="M82" s="1070"/>
      <c r="N82" s="1070"/>
      <c r="O82" s="1070"/>
      <c r="P82" s="1071"/>
      <c r="Q82" s="1072">
        <v>193</v>
      </c>
      <c r="R82" s="1066"/>
      <c r="S82" s="1066"/>
      <c r="T82" s="1066"/>
      <c r="U82" s="1066"/>
      <c r="V82" s="1066">
        <v>189</v>
      </c>
      <c r="W82" s="1066"/>
      <c r="X82" s="1066"/>
      <c r="Y82" s="1066"/>
      <c r="Z82" s="1066"/>
      <c r="AA82" s="1066">
        <v>4</v>
      </c>
      <c r="AB82" s="1066"/>
      <c r="AC82" s="1066"/>
      <c r="AD82" s="1066"/>
      <c r="AE82" s="1066"/>
      <c r="AF82" s="1066">
        <v>4</v>
      </c>
      <c r="AG82" s="1066"/>
      <c r="AH82" s="1066"/>
      <c r="AI82" s="1066"/>
      <c r="AJ82" s="1066"/>
      <c r="AK82" s="1066" t="s">
        <v>597</v>
      </c>
      <c r="AL82" s="1066"/>
      <c r="AM82" s="1066"/>
      <c r="AN82" s="1066"/>
      <c r="AO82" s="1066"/>
      <c r="AP82" s="1066" t="s">
        <v>597</v>
      </c>
      <c r="AQ82" s="1066"/>
      <c r="AR82" s="1066"/>
      <c r="AS82" s="1066"/>
      <c r="AT82" s="1066"/>
      <c r="AU82" s="1066" t="s">
        <v>597</v>
      </c>
      <c r="AV82" s="1066"/>
      <c r="AW82" s="1066"/>
      <c r="AX82" s="1066"/>
      <c r="AY82" s="1066"/>
      <c r="AZ82" s="1067"/>
      <c r="BA82" s="1067"/>
      <c r="BB82" s="1067"/>
      <c r="BC82" s="1067"/>
      <c r="BD82" s="1068"/>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9" t="s">
        <v>595</v>
      </c>
      <c r="C83" s="1070"/>
      <c r="D83" s="1070"/>
      <c r="E83" s="1070"/>
      <c r="F83" s="1070"/>
      <c r="G83" s="1070"/>
      <c r="H83" s="1070"/>
      <c r="I83" s="1070"/>
      <c r="J83" s="1070"/>
      <c r="K83" s="1070"/>
      <c r="L83" s="1070"/>
      <c r="M83" s="1070"/>
      <c r="N83" s="1070"/>
      <c r="O83" s="1070"/>
      <c r="P83" s="1071"/>
      <c r="Q83" s="1072">
        <v>232346</v>
      </c>
      <c r="R83" s="1066"/>
      <c r="S83" s="1066"/>
      <c r="T83" s="1066"/>
      <c r="U83" s="1066"/>
      <c r="V83" s="1066">
        <v>223330</v>
      </c>
      <c r="W83" s="1066"/>
      <c r="X83" s="1066"/>
      <c r="Y83" s="1066"/>
      <c r="Z83" s="1066"/>
      <c r="AA83" s="1066">
        <v>9016</v>
      </c>
      <c r="AB83" s="1066"/>
      <c r="AC83" s="1066"/>
      <c r="AD83" s="1066"/>
      <c r="AE83" s="1066"/>
      <c r="AF83" s="1066">
        <v>9016</v>
      </c>
      <c r="AG83" s="1066"/>
      <c r="AH83" s="1066"/>
      <c r="AI83" s="1066"/>
      <c r="AJ83" s="1066"/>
      <c r="AK83" s="1066">
        <v>1138</v>
      </c>
      <c r="AL83" s="1066"/>
      <c r="AM83" s="1066"/>
      <c r="AN83" s="1066"/>
      <c r="AO83" s="1066"/>
      <c r="AP83" s="1066" t="s">
        <v>597</v>
      </c>
      <c r="AQ83" s="1066"/>
      <c r="AR83" s="1066"/>
      <c r="AS83" s="1066"/>
      <c r="AT83" s="1066"/>
      <c r="AU83" s="1066" t="s">
        <v>597</v>
      </c>
      <c r="AV83" s="1066"/>
      <c r="AW83" s="1066"/>
      <c r="AX83" s="1066"/>
      <c r="AY83" s="1066"/>
      <c r="AZ83" s="1067"/>
      <c r="BA83" s="1067"/>
      <c r="BB83" s="1067"/>
      <c r="BC83" s="1067"/>
      <c r="BD83" s="1068"/>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9" t="s">
        <v>596</v>
      </c>
      <c r="C85" s="1070"/>
      <c r="D85" s="1070"/>
      <c r="E85" s="1070"/>
      <c r="F85" s="1070"/>
      <c r="G85" s="1070"/>
      <c r="H85" s="1070"/>
      <c r="I85" s="1070"/>
      <c r="J85" s="1070"/>
      <c r="K85" s="1070"/>
      <c r="L85" s="1070"/>
      <c r="M85" s="1070"/>
      <c r="N85" s="1070"/>
      <c r="O85" s="1070"/>
      <c r="P85" s="1071"/>
      <c r="Q85" s="1072">
        <v>354</v>
      </c>
      <c r="R85" s="1066"/>
      <c r="S85" s="1066"/>
      <c r="T85" s="1066"/>
      <c r="U85" s="1066"/>
      <c r="V85" s="1066">
        <v>347</v>
      </c>
      <c r="W85" s="1066"/>
      <c r="X85" s="1066"/>
      <c r="Y85" s="1066"/>
      <c r="Z85" s="1066"/>
      <c r="AA85" s="1066">
        <v>6</v>
      </c>
      <c r="AB85" s="1066"/>
      <c r="AC85" s="1066"/>
      <c r="AD85" s="1066"/>
      <c r="AE85" s="1066"/>
      <c r="AF85" s="1066">
        <v>6</v>
      </c>
      <c r="AG85" s="1066"/>
      <c r="AH85" s="1066"/>
      <c r="AI85" s="1066"/>
      <c r="AJ85" s="1066"/>
      <c r="AK85" s="1066" t="s">
        <v>597</v>
      </c>
      <c r="AL85" s="1066"/>
      <c r="AM85" s="1066"/>
      <c r="AN85" s="1066"/>
      <c r="AO85" s="1066"/>
      <c r="AP85" s="1066" t="s">
        <v>597</v>
      </c>
      <c r="AQ85" s="1066"/>
      <c r="AR85" s="1066"/>
      <c r="AS85" s="1066"/>
      <c r="AT85" s="1066"/>
      <c r="AU85" s="1066" t="s">
        <v>597</v>
      </c>
      <c r="AV85" s="1066"/>
      <c r="AW85" s="1066"/>
      <c r="AX85" s="1066"/>
      <c r="AY85" s="1066"/>
      <c r="AZ85" s="1067"/>
      <c r="BA85" s="1067"/>
      <c r="BB85" s="1067"/>
      <c r="BC85" s="1067"/>
      <c r="BD85" s="1068"/>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7">
        <v>10556</v>
      </c>
      <c r="AG88" s="1044"/>
      <c r="AH88" s="1044"/>
      <c r="AI88" s="1044"/>
      <c r="AJ88" s="1058"/>
      <c r="AK88" s="1056"/>
      <c r="AL88" s="1056"/>
      <c r="AM88" s="1056"/>
      <c r="AN88" s="1056"/>
      <c r="AO88" s="1056"/>
      <c r="AP88" s="1052">
        <v>953</v>
      </c>
      <c r="AQ88" s="1052"/>
      <c r="AR88" s="1052"/>
      <c r="AS88" s="1052"/>
      <c r="AT88" s="1052"/>
      <c r="AU88" s="1052">
        <v>37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304</v>
      </c>
      <c r="AG109" s="987"/>
      <c r="AH109" s="987"/>
      <c r="AI109" s="987"/>
      <c r="AJ109" s="988"/>
      <c r="AK109" s="989" t="s">
        <v>303</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304</v>
      </c>
      <c r="BW109" s="987"/>
      <c r="BX109" s="987"/>
      <c r="BY109" s="987"/>
      <c r="BZ109" s="988"/>
      <c r="CA109" s="989" t="s">
        <v>303</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304</v>
      </c>
      <c r="DM109" s="987"/>
      <c r="DN109" s="987"/>
      <c r="DO109" s="987"/>
      <c r="DP109" s="988"/>
      <c r="DQ109" s="989" t="s">
        <v>303</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584465</v>
      </c>
      <c r="AB110" s="980"/>
      <c r="AC110" s="980"/>
      <c r="AD110" s="980"/>
      <c r="AE110" s="981"/>
      <c r="AF110" s="982">
        <v>639678</v>
      </c>
      <c r="AG110" s="980"/>
      <c r="AH110" s="980"/>
      <c r="AI110" s="980"/>
      <c r="AJ110" s="981"/>
      <c r="AK110" s="982">
        <v>649799</v>
      </c>
      <c r="AL110" s="980"/>
      <c r="AM110" s="980"/>
      <c r="AN110" s="980"/>
      <c r="AO110" s="981"/>
      <c r="AP110" s="983">
        <v>8.6</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9293086</v>
      </c>
      <c r="BR110" s="927"/>
      <c r="BS110" s="927"/>
      <c r="BT110" s="927"/>
      <c r="BU110" s="927"/>
      <c r="BV110" s="927">
        <v>9648301</v>
      </c>
      <c r="BW110" s="927"/>
      <c r="BX110" s="927"/>
      <c r="BY110" s="927"/>
      <c r="BZ110" s="927"/>
      <c r="CA110" s="927">
        <v>10253936</v>
      </c>
      <c r="CB110" s="927"/>
      <c r="CC110" s="927"/>
      <c r="CD110" s="927"/>
      <c r="CE110" s="927"/>
      <c r="CF110" s="951">
        <v>135.5</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128</v>
      </c>
      <c r="DM110" s="927"/>
      <c r="DN110" s="927"/>
      <c r="DO110" s="927"/>
      <c r="DP110" s="927"/>
      <c r="DQ110" s="927" t="s">
        <v>435</v>
      </c>
      <c r="DR110" s="927"/>
      <c r="DS110" s="927"/>
      <c r="DT110" s="927"/>
      <c r="DU110" s="927"/>
      <c r="DV110" s="928" t="s">
        <v>434</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434</v>
      </c>
      <c r="AG111" s="1008"/>
      <c r="AH111" s="1008"/>
      <c r="AI111" s="1008"/>
      <c r="AJ111" s="1009"/>
      <c r="AK111" s="1010" t="s">
        <v>389</v>
      </c>
      <c r="AL111" s="1008"/>
      <c r="AM111" s="1008"/>
      <c r="AN111" s="1008"/>
      <c r="AO111" s="1009"/>
      <c r="AP111" s="1011" t="s">
        <v>437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434</v>
      </c>
      <c r="BW111" s="899"/>
      <c r="BX111" s="899"/>
      <c r="BY111" s="899"/>
      <c r="BZ111" s="899"/>
      <c r="CA111" s="899" t="s">
        <v>434</v>
      </c>
      <c r="CB111" s="899"/>
      <c r="CC111" s="899"/>
      <c r="CD111" s="899"/>
      <c r="CE111" s="899"/>
      <c r="CF111" s="960" t="s">
        <v>437</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434</v>
      </c>
      <c r="DH111" s="899"/>
      <c r="DI111" s="899"/>
      <c r="DJ111" s="899"/>
      <c r="DK111" s="899"/>
      <c r="DL111" s="899" t="s">
        <v>434</v>
      </c>
      <c r="DM111" s="899"/>
      <c r="DN111" s="899"/>
      <c r="DO111" s="899"/>
      <c r="DP111" s="899"/>
      <c r="DQ111" s="899" t="s">
        <v>434</v>
      </c>
      <c r="DR111" s="899"/>
      <c r="DS111" s="899"/>
      <c r="DT111" s="899"/>
      <c r="DU111" s="899"/>
      <c r="DV111" s="876" t="s">
        <v>437</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389</v>
      </c>
      <c r="AB112" s="862"/>
      <c r="AC112" s="862"/>
      <c r="AD112" s="862"/>
      <c r="AE112" s="863"/>
      <c r="AF112" s="864" t="s">
        <v>434</v>
      </c>
      <c r="AG112" s="862"/>
      <c r="AH112" s="862"/>
      <c r="AI112" s="862"/>
      <c r="AJ112" s="863"/>
      <c r="AK112" s="864" t="s">
        <v>434</v>
      </c>
      <c r="AL112" s="862"/>
      <c r="AM112" s="862"/>
      <c r="AN112" s="862"/>
      <c r="AO112" s="863"/>
      <c r="AP112" s="909" t="s">
        <v>437</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7810286</v>
      </c>
      <c r="BR112" s="899"/>
      <c r="BS112" s="899"/>
      <c r="BT112" s="899"/>
      <c r="BU112" s="899"/>
      <c r="BV112" s="899">
        <v>7925021</v>
      </c>
      <c r="BW112" s="899"/>
      <c r="BX112" s="899"/>
      <c r="BY112" s="899"/>
      <c r="BZ112" s="899"/>
      <c r="CA112" s="899">
        <v>8254090</v>
      </c>
      <c r="CB112" s="899"/>
      <c r="CC112" s="899"/>
      <c r="CD112" s="899"/>
      <c r="CE112" s="899"/>
      <c r="CF112" s="960">
        <v>109.1</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434</v>
      </c>
      <c r="DH112" s="899"/>
      <c r="DI112" s="899"/>
      <c r="DJ112" s="899"/>
      <c r="DK112" s="899"/>
      <c r="DL112" s="899" t="s">
        <v>434</v>
      </c>
      <c r="DM112" s="899"/>
      <c r="DN112" s="899"/>
      <c r="DO112" s="899"/>
      <c r="DP112" s="899"/>
      <c r="DQ112" s="899" t="s">
        <v>434</v>
      </c>
      <c r="DR112" s="899"/>
      <c r="DS112" s="899"/>
      <c r="DT112" s="899"/>
      <c r="DU112" s="899"/>
      <c r="DV112" s="876" t="s">
        <v>434</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461680</v>
      </c>
      <c r="AB113" s="1008"/>
      <c r="AC113" s="1008"/>
      <c r="AD113" s="1008"/>
      <c r="AE113" s="1009"/>
      <c r="AF113" s="1010">
        <v>481203</v>
      </c>
      <c r="AG113" s="1008"/>
      <c r="AH113" s="1008"/>
      <c r="AI113" s="1008"/>
      <c r="AJ113" s="1009"/>
      <c r="AK113" s="1010">
        <v>485618</v>
      </c>
      <c r="AL113" s="1008"/>
      <c r="AM113" s="1008"/>
      <c r="AN113" s="1008"/>
      <c r="AO113" s="1009"/>
      <c r="AP113" s="1011">
        <v>6.4</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52914</v>
      </c>
      <c r="BR113" s="899"/>
      <c r="BS113" s="899"/>
      <c r="BT113" s="899"/>
      <c r="BU113" s="899"/>
      <c r="BV113" s="899">
        <v>44806</v>
      </c>
      <c r="BW113" s="899"/>
      <c r="BX113" s="899"/>
      <c r="BY113" s="899"/>
      <c r="BZ113" s="899"/>
      <c r="CA113" s="899">
        <v>36673</v>
      </c>
      <c r="CB113" s="899"/>
      <c r="CC113" s="899"/>
      <c r="CD113" s="899"/>
      <c r="CE113" s="899"/>
      <c r="CF113" s="960">
        <v>0.5</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437</v>
      </c>
      <c r="DH113" s="862"/>
      <c r="DI113" s="862"/>
      <c r="DJ113" s="862"/>
      <c r="DK113" s="863"/>
      <c r="DL113" s="864" t="s">
        <v>434</v>
      </c>
      <c r="DM113" s="862"/>
      <c r="DN113" s="862"/>
      <c r="DO113" s="862"/>
      <c r="DP113" s="863"/>
      <c r="DQ113" s="864" t="s">
        <v>434</v>
      </c>
      <c r="DR113" s="862"/>
      <c r="DS113" s="862"/>
      <c r="DT113" s="862"/>
      <c r="DU113" s="863"/>
      <c r="DV113" s="909" t="s">
        <v>437</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5747</v>
      </c>
      <c r="AB114" s="862"/>
      <c r="AC114" s="862"/>
      <c r="AD114" s="862"/>
      <c r="AE114" s="863"/>
      <c r="AF114" s="864">
        <v>5747</v>
      </c>
      <c r="AG114" s="862"/>
      <c r="AH114" s="862"/>
      <c r="AI114" s="862"/>
      <c r="AJ114" s="863"/>
      <c r="AK114" s="864">
        <v>5747</v>
      </c>
      <c r="AL114" s="862"/>
      <c r="AM114" s="862"/>
      <c r="AN114" s="862"/>
      <c r="AO114" s="863"/>
      <c r="AP114" s="909">
        <v>0.1</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501364</v>
      </c>
      <c r="BR114" s="899"/>
      <c r="BS114" s="899"/>
      <c r="BT114" s="899"/>
      <c r="BU114" s="899"/>
      <c r="BV114" s="899">
        <v>508661</v>
      </c>
      <c r="BW114" s="899"/>
      <c r="BX114" s="899"/>
      <c r="BY114" s="899"/>
      <c r="BZ114" s="899"/>
      <c r="CA114" s="899">
        <v>572712</v>
      </c>
      <c r="CB114" s="899"/>
      <c r="CC114" s="899"/>
      <c r="CD114" s="899"/>
      <c r="CE114" s="899"/>
      <c r="CF114" s="960">
        <v>7.6</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434</v>
      </c>
      <c r="DH114" s="862"/>
      <c r="DI114" s="862"/>
      <c r="DJ114" s="862"/>
      <c r="DK114" s="863"/>
      <c r="DL114" s="864" t="s">
        <v>389</v>
      </c>
      <c r="DM114" s="862"/>
      <c r="DN114" s="862"/>
      <c r="DO114" s="862"/>
      <c r="DP114" s="863"/>
      <c r="DQ114" s="864" t="s">
        <v>434</v>
      </c>
      <c r="DR114" s="862"/>
      <c r="DS114" s="862"/>
      <c r="DT114" s="862"/>
      <c r="DU114" s="863"/>
      <c r="DV114" s="909" t="s">
        <v>434</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446</v>
      </c>
      <c r="AB115" s="1008"/>
      <c r="AC115" s="1008"/>
      <c r="AD115" s="1008"/>
      <c r="AE115" s="1009"/>
      <c r="AF115" s="1010" t="s">
        <v>434</v>
      </c>
      <c r="AG115" s="1008"/>
      <c r="AH115" s="1008"/>
      <c r="AI115" s="1008"/>
      <c r="AJ115" s="1009"/>
      <c r="AK115" s="1010" t="s">
        <v>437</v>
      </c>
      <c r="AL115" s="1008"/>
      <c r="AM115" s="1008"/>
      <c r="AN115" s="1008"/>
      <c r="AO115" s="1009"/>
      <c r="AP115" s="1011" t="s">
        <v>437</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434</v>
      </c>
      <c r="BW115" s="899"/>
      <c r="BX115" s="899"/>
      <c r="BY115" s="899"/>
      <c r="BZ115" s="899"/>
      <c r="CA115" s="899" t="s">
        <v>434</v>
      </c>
      <c r="CB115" s="899"/>
      <c r="CC115" s="899"/>
      <c r="CD115" s="899"/>
      <c r="CE115" s="899"/>
      <c r="CF115" s="960" t="s">
        <v>437</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434</v>
      </c>
      <c r="DM115" s="862"/>
      <c r="DN115" s="862"/>
      <c r="DO115" s="862"/>
      <c r="DP115" s="863"/>
      <c r="DQ115" s="864" t="s">
        <v>128</v>
      </c>
      <c r="DR115" s="862"/>
      <c r="DS115" s="862"/>
      <c r="DT115" s="862"/>
      <c r="DU115" s="863"/>
      <c r="DV115" s="909" t="s">
        <v>434</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161</v>
      </c>
      <c r="AB116" s="862"/>
      <c r="AC116" s="862"/>
      <c r="AD116" s="862"/>
      <c r="AE116" s="863"/>
      <c r="AF116" s="864">
        <v>308</v>
      </c>
      <c r="AG116" s="862"/>
      <c r="AH116" s="862"/>
      <c r="AI116" s="862"/>
      <c r="AJ116" s="863"/>
      <c r="AK116" s="864" t="s">
        <v>434</v>
      </c>
      <c r="AL116" s="862"/>
      <c r="AM116" s="862"/>
      <c r="AN116" s="862"/>
      <c r="AO116" s="863"/>
      <c r="AP116" s="909" t="s">
        <v>434</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389</v>
      </c>
      <c r="BR116" s="899"/>
      <c r="BS116" s="899"/>
      <c r="BT116" s="899"/>
      <c r="BU116" s="899"/>
      <c r="BV116" s="899" t="s">
        <v>434</v>
      </c>
      <c r="BW116" s="899"/>
      <c r="BX116" s="899"/>
      <c r="BY116" s="899"/>
      <c r="BZ116" s="899"/>
      <c r="CA116" s="899" t="s">
        <v>434</v>
      </c>
      <c r="CB116" s="899"/>
      <c r="CC116" s="899"/>
      <c r="CD116" s="899"/>
      <c r="CE116" s="899"/>
      <c r="CF116" s="960" t="s">
        <v>434</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437</v>
      </c>
      <c r="DH116" s="862"/>
      <c r="DI116" s="862"/>
      <c r="DJ116" s="862"/>
      <c r="DK116" s="863"/>
      <c r="DL116" s="864" t="s">
        <v>434</v>
      </c>
      <c r="DM116" s="862"/>
      <c r="DN116" s="862"/>
      <c r="DO116" s="862"/>
      <c r="DP116" s="863"/>
      <c r="DQ116" s="864" t="s">
        <v>434</v>
      </c>
      <c r="DR116" s="862"/>
      <c r="DS116" s="862"/>
      <c r="DT116" s="862"/>
      <c r="DU116" s="863"/>
      <c r="DV116" s="909" t="s">
        <v>434</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1052499</v>
      </c>
      <c r="AB117" s="994"/>
      <c r="AC117" s="994"/>
      <c r="AD117" s="994"/>
      <c r="AE117" s="995"/>
      <c r="AF117" s="996">
        <v>1126936</v>
      </c>
      <c r="AG117" s="994"/>
      <c r="AH117" s="994"/>
      <c r="AI117" s="994"/>
      <c r="AJ117" s="995"/>
      <c r="AK117" s="996">
        <v>1141164</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458</v>
      </c>
      <c r="BR117" s="899"/>
      <c r="BS117" s="899"/>
      <c r="BT117" s="899"/>
      <c r="BU117" s="899"/>
      <c r="BV117" s="899" t="s">
        <v>458</v>
      </c>
      <c r="BW117" s="899"/>
      <c r="BX117" s="899"/>
      <c r="BY117" s="899"/>
      <c r="BZ117" s="899"/>
      <c r="CA117" s="899" t="s">
        <v>458</v>
      </c>
      <c r="CB117" s="899"/>
      <c r="CC117" s="899"/>
      <c r="CD117" s="899"/>
      <c r="CE117" s="899"/>
      <c r="CF117" s="960" t="s">
        <v>458</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458</v>
      </c>
      <c r="DH117" s="862"/>
      <c r="DI117" s="862"/>
      <c r="DJ117" s="862"/>
      <c r="DK117" s="863"/>
      <c r="DL117" s="864" t="s">
        <v>458</v>
      </c>
      <c r="DM117" s="862"/>
      <c r="DN117" s="862"/>
      <c r="DO117" s="862"/>
      <c r="DP117" s="863"/>
      <c r="DQ117" s="864" t="s">
        <v>458</v>
      </c>
      <c r="DR117" s="862"/>
      <c r="DS117" s="862"/>
      <c r="DT117" s="862"/>
      <c r="DU117" s="863"/>
      <c r="DV117" s="909" t="s">
        <v>458</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304</v>
      </c>
      <c r="AG118" s="987"/>
      <c r="AH118" s="987"/>
      <c r="AI118" s="987"/>
      <c r="AJ118" s="988"/>
      <c r="AK118" s="989" t="s">
        <v>303</v>
      </c>
      <c r="AL118" s="987"/>
      <c r="AM118" s="987"/>
      <c r="AN118" s="987"/>
      <c r="AO118" s="988"/>
      <c r="AP118" s="990" t="s">
        <v>428</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461</v>
      </c>
      <c r="BR118" s="930"/>
      <c r="BS118" s="930"/>
      <c r="BT118" s="930"/>
      <c r="BU118" s="930"/>
      <c r="BV118" s="930" t="s">
        <v>461</v>
      </c>
      <c r="BW118" s="930"/>
      <c r="BX118" s="930"/>
      <c r="BY118" s="930"/>
      <c r="BZ118" s="930"/>
      <c r="CA118" s="930" t="s">
        <v>461</v>
      </c>
      <c r="CB118" s="930"/>
      <c r="CC118" s="930"/>
      <c r="CD118" s="930"/>
      <c r="CE118" s="930"/>
      <c r="CF118" s="960" t="s">
        <v>461</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461</v>
      </c>
      <c r="DH118" s="862"/>
      <c r="DI118" s="862"/>
      <c r="DJ118" s="862"/>
      <c r="DK118" s="863"/>
      <c r="DL118" s="864" t="s">
        <v>461</v>
      </c>
      <c r="DM118" s="862"/>
      <c r="DN118" s="862"/>
      <c r="DO118" s="862"/>
      <c r="DP118" s="863"/>
      <c r="DQ118" s="864" t="s">
        <v>461</v>
      </c>
      <c r="DR118" s="862"/>
      <c r="DS118" s="862"/>
      <c r="DT118" s="862"/>
      <c r="DU118" s="863"/>
      <c r="DV118" s="909" t="s">
        <v>461</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461</v>
      </c>
      <c r="AB119" s="980"/>
      <c r="AC119" s="980"/>
      <c r="AD119" s="980"/>
      <c r="AE119" s="981"/>
      <c r="AF119" s="982" t="s">
        <v>461</v>
      </c>
      <c r="AG119" s="980"/>
      <c r="AH119" s="980"/>
      <c r="AI119" s="980"/>
      <c r="AJ119" s="981"/>
      <c r="AK119" s="982" t="s">
        <v>461</v>
      </c>
      <c r="AL119" s="980"/>
      <c r="AM119" s="980"/>
      <c r="AN119" s="980"/>
      <c r="AO119" s="981"/>
      <c r="AP119" s="983" t="s">
        <v>461</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463</v>
      </c>
      <c r="BP119" s="963"/>
      <c r="BQ119" s="967">
        <v>17657650</v>
      </c>
      <c r="BR119" s="930"/>
      <c r="BS119" s="930"/>
      <c r="BT119" s="930"/>
      <c r="BU119" s="930"/>
      <c r="BV119" s="930">
        <v>18126789</v>
      </c>
      <c r="BW119" s="930"/>
      <c r="BX119" s="930"/>
      <c r="BY119" s="930"/>
      <c r="BZ119" s="930"/>
      <c r="CA119" s="930">
        <v>19117411</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461</v>
      </c>
      <c r="DH119" s="845"/>
      <c r="DI119" s="845"/>
      <c r="DJ119" s="845"/>
      <c r="DK119" s="846"/>
      <c r="DL119" s="847" t="s">
        <v>461</v>
      </c>
      <c r="DM119" s="845"/>
      <c r="DN119" s="845"/>
      <c r="DO119" s="845"/>
      <c r="DP119" s="846"/>
      <c r="DQ119" s="847" t="s">
        <v>461</v>
      </c>
      <c r="DR119" s="845"/>
      <c r="DS119" s="845"/>
      <c r="DT119" s="845"/>
      <c r="DU119" s="846"/>
      <c r="DV119" s="933" t="s">
        <v>461</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461</v>
      </c>
      <c r="AB120" s="862"/>
      <c r="AC120" s="862"/>
      <c r="AD120" s="862"/>
      <c r="AE120" s="863"/>
      <c r="AF120" s="864" t="s">
        <v>461</v>
      </c>
      <c r="AG120" s="862"/>
      <c r="AH120" s="862"/>
      <c r="AI120" s="862"/>
      <c r="AJ120" s="863"/>
      <c r="AK120" s="864" t="s">
        <v>461</v>
      </c>
      <c r="AL120" s="862"/>
      <c r="AM120" s="862"/>
      <c r="AN120" s="862"/>
      <c r="AO120" s="863"/>
      <c r="AP120" s="909" t="s">
        <v>461</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6031390</v>
      </c>
      <c r="BR120" s="927"/>
      <c r="BS120" s="927"/>
      <c r="BT120" s="927"/>
      <c r="BU120" s="927"/>
      <c r="BV120" s="927">
        <v>6108434</v>
      </c>
      <c r="BW120" s="927"/>
      <c r="BX120" s="927"/>
      <c r="BY120" s="927"/>
      <c r="BZ120" s="927"/>
      <c r="CA120" s="927">
        <v>5954750</v>
      </c>
      <c r="CB120" s="927"/>
      <c r="CC120" s="927"/>
      <c r="CD120" s="927"/>
      <c r="CE120" s="927"/>
      <c r="CF120" s="951">
        <v>78.7</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t="s">
        <v>461</v>
      </c>
      <c r="DH120" s="927"/>
      <c r="DI120" s="927"/>
      <c r="DJ120" s="927"/>
      <c r="DK120" s="927"/>
      <c r="DL120" s="927">
        <v>7867717</v>
      </c>
      <c r="DM120" s="927"/>
      <c r="DN120" s="927"/>
      <c r="DO120" s="927"/>
      <c r="DP120" s="927"/>
      <c r="DQ120" s="927">
        <v>8206646</v>
      </c>
      <c r="DR120" s="927"/>
      <c r="DS120" s="927"/>
      <c r="DT120" s="927"/>
      <c r="DU120" s="927"/>
      <c r="DV120" s="928">
        <v>108.5</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446</v>
      </c>
      <c r="AB121" s="862"/>
      <c r="AC121" s="862"/>
      <c r="AD121" s="862"/>
      <c r="AE121" s="863"/>
      <c r="AF121" s="864" t="s">
        <v>461</v>
      </c>
      <c r="AG121" s="862"/>
      <c r="AH121" s="862"/>
      <c r="AI121" s="862"/>
      <c r="AJ121" s="863"/>
      <c r="AK121" s="864" t="s">
        <v>461</v>
      </c>
      <c r="AL121" s="862"/>
      <c r="AM121" s="862"/>
      <c r="AN121" s="862"/>
      <c r="AO121" s="863"/>
      <c r="AP121" s="909" t="s">
        <v>461</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t="s">
        <v>461</v>
      </c>
      <c r="BR121" s="899"/>
      <c r="BS121" s="899"/>
      <c r="BT121" s="899"/>
      <c r="BU121" s="899"/>
      <c r="BV121" s="899" t="s">
        <v>461</v>
      </c>
      <c r="BW121" s="899"/>
      <c r="BX121" s="899"/>
      <c r="BY121" s="899"/>
      <c r="BZ121" s="899"/>
      <c r="CA121" s="899" t="s">
        <v>461</v>
      </c>
      <c r="CB121" s="899"/>
      <c r="CC121" s="899"/>
      <c r="CD121" s="899"/>
      <c r="CE121" s="899"/>
      <c r="CF121" s="960" t="s">
        <v>461</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70806</v>
      </c>
      <c r="DH121" s="899"/>
      <c r="DI121" s="899"/>
      <c r="DJ121" s="899"/>
      <c r="DK121" s="899"/>
      <c r="DL121" s="899">
        <v>57304</v>
      </c>
      <c r="DM121" s="899"/>
      <c r="DN121" s="899"/>
      <c r="DO121" s="899"/>
      <c r="DP121" s="899"/>
      <c r="DQ121" s="899">
        <v>47444</v>
      </c>
      <c r="DR121" s="899"/>
      <c r="DS121" s="899"/>
      <c r="DT121" s="899"/>
      <c r="DU121" s="899"/>
      <c r="DV121" s="876">
        <v>0.6</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461</v>
      </c>
      <c r="AB122" s="862"/>
      <c r="AC122" s="862"/>
      <c r="AD122" s="862"/>
      <c r="AE122" s="863"/>
      <c r="AF122" s="864" t="s">
        <v>461</v>
      </c>
      <c r="AG122" s="862"/>
      <c r="AH122" s="862"/>
      <c r="AI122" s="862"/>
      <c r="AJ122" s="863"/>
      <c r="AK122" s="864" t="s">
        <v>461</v>
      </c>
      <c r="AL122" s="862"/>
      <c r="AM122" s="862"/>
      <c r="AN122" s="862"/>
      <c r="AO122" s="863"/>
      <c r="AP122" s="909" t="s">
        <v>461</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14666134</v>
      </c>
      <c r="BR122" s="930"/>
      <c r="BS122" s="930"/>
      <c r="BT122" s="930"/>
      <c r="BU122" s="930"/>
      <c r="BV122" s="930">
        <v>14862226</v>
      </c>
      <c r="BW122" s="930"/>
      <c r="BX122" s="930"/>
      <c r="BY122" s="930"/>
      <c r="BZ122" s="930"/>
      <c r="CA122" s="930">
        <v>15104609</v>
      </c>
      <c r="CB122" s="930"/>
      <c r="CC122" s="930"/>
      <c r="CD122" s="930"/>
      <c r="CE122" s="930"/>
      <c r="CF122" s="931">
        <v>199.6</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461</v>
      </c>
      <c r="DH122" s="899"/>
      <c r="DI122" s="899"/>
      <c r="DJ122" s="899"/>
      <c r="DK122" s="899"/>
      <c r="DL122" s="899" t="s">
        <v>461</v>
      </c>
      <c r="DM122" s="899"/>
      <c r="DN122" s="899"/>
      <c r="DO122" s="899"/>
      <c r="DP122" s="899"/>
      <c r="DQ122" s="899" t="s">
        <v>461</v>
      </c>
      <c r="DR122" s="899"/>
      <c r="DS122" s="899"/>
      <c r="DT122" s="899"/>
      <c r="DU122" s="899"/>
      <c r="DV122" s="876" t="s">
        <v>461</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461</v>
      </c>
      <c r="AB123" s="862"/>
      <c r="AC123" s="862"/>
      <c r="AD123" s="862"/>
      <c r="AE123" s="863"/>
      <c r="AF123" s="864" t="s">
        <v>461</v>
      </c>
      <c r="AG123" s="862"/>
      <c r="AH123" s="862"/>
      <c r="AI123" s="862"/>
      <c r="AJ123" s="863"/>
      <c r="AK123" s="864" t="s">
        <v>461</v>
      </c>
      <c r="AL123" s="862"/>
      <c r="AM123" s="862"/>
      <c r="AN123" s="862"/>
      <c r="AO123" s="863"/>
      <c r="AP123" s="909" t="s">
        <v>461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474</v>
      </c>
      <c r="BP123" s="963"/>
      <c r="BQ123" s="917">
        <v>20697524</v>
      </c>
      <c r="BR123" s="918"/>
      <c r="BS123" s="918"/>
      <c r="BT123" s="918"/>
      <c r="BU123" s="918"/>
      <c r="BV123" s="918">
        <v>20970660</v>
      </c>
      <c r="BW123" s="918"/>
      <c r="BX123" s="918"/>
      <c r="BY123" s="918"/>
      <c r="BZ123" s="918"/>
      <c r="CA123" s="918">
        <v>21059359</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476</v>
      </c>
      <c r="DH123" s="862"/>
      <c r="DI123" s="862"/>
      <c r="DJ123" s="862"/>
      <c r="DK123" s="863"/>
      <c r="DL123" s="864" t="s">
        <v>476</v>
      </c>
      <c r="DM123" s="862"/>
      <c r="DN123" s="862"/>
      <c r="DO123" s="862"/>
      <c r="DP123" s="863"/>
      <c r="DQ123" s="864" t="s">
        <v>476</v>
      </c>
      <c r="DR123" s="862"/>
      <c r="DS123" s="862"/>
      <c r="DT123" s="862"/>
      <c r="DU123" s="863"/>
      <c r="DV123" s="909" t="s">
        <v>476</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476</v>
      </c>
      <c r="AB124" s="862"/>
      <c r="AC124" s="862"/>
      <c r="AD124" s="862"/>
      <c r="AE124" s="863"/>
      <c r="AF124" s="864" t="s">
        <v>476</v>
      </c>
      <c r="AG124" s="862"/>
      <c r="AH124" s="862"/>
      <c r="AI124" s="862"/>
      <c r="AJ124" s="863"/>
      <c r="AK124" s="864" t="s">
        <v>476</v>
      </c>
      <c r="AL124" s="862"/>
      <c r="AM124" s="862"/>
      <c r="AN124" s="862"/>
      <c r="AO124" s="863"/>
      <c r="AP124" s="909" t="s">
        <v>476</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476</v>
      </c>
      <c r="BR124" s="916"/>
      <c r="BS124" s="916"/>
      <c r="BT124" s="916"/>
      <c r="BU124" s="916"/>
      <c r="BV124" s="916" t="s">
        <v>476</v>
      </c>
      <c r="BW124" s="916"/>
      <c r="BX124" s="916"/>
      <c r="BY124" s="916"/>
      <c r="BZ124" s="916"/>
      <c r="CA124" s="916" t="s">
        <v>476</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v>7739480</v>
      </c>
      <c r="DH124" s="845"/>
      <c r="DI124" s="845"/>
      <c r="DJ124" s="845"/>
      <c r="DK124" s="846"/>
      <c r="DL124" s="847" t="s">
        <v>479</v>
      </c>
      <c r="DM124" s="845"/>
      <c r="DN124" s="845"/>
      <c r="DO124" s="845"/>
      <c r="DP124" s="846"/>
      <c r="DQ124" s="847" t="s">
        <v>480</v>
      </c>
      <c r="DR124" s="845"/>
      <c r="DS124" s="845"/>
      <c r="DT124" s="845"/>
      <c r="DU124" s="846"/>
      <c r="DV124" s="933" t="s">
        <v>479</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461</v>
      </c>
      <c r="AB125" s="862"/>
      <c r="AC125" s="862"/>
      <c r="AD125" s="862"/>
      <c r="AE125" s="863"/>
      <c r="AF125" s="864" t="s">
        <v>479</v>
      </c>
      <c r="AG125" s="862"/>
      <c r="AH125" s="862"/>
      <c r="AI125" s="862"/>
      <c r="AJ125" s="863"/>
      <c r="AK125" s="864" t="s">
        <v>479</v>
      </c>
      <c r="AL125" s="862"/>
      <c r="AM125" s="862"/>
      <c r="AN125" s="862"/>
      <c r="AO125" s="863"/>
      <c r="AP125" s="909" t="s">
        <v>479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461</v>
      </c>
      <c r="DH125" s="927"/>
      <c r="DI125" s="927"/>
      <c r="DJ125" s="927"/>
      <c r="DK125" s="927"/>
      <c r="DL125" s="927" t="s">
        <v>479</v>
      </c>
      <c r="DM125" s="927"/>
      <c r="DN125" s="927"/>
      <c r="DO125" s="927"/>
      <c r="DP125" s="927"/>
      <c r="DQ125" s="927" t="s">
        <v>461</v>
      </c>
      <c r="DR125" s="927"/>
      <c r="DS125" s="927"/>
      <c r="DT125" s="927"/>
      <c r="DU125" s="927"/>
      <c r="DV125" s="928" t="s">
        <v>461</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461</v>
      </c>
      <c r="AB126" s="862"/>
      <c r="AC126" s="862"/>
      <c r="AD126" s="862"/>
      <c r="AE126" s="863"/>
      <c r="AF126" s="864" t="s">
        <v>479</v>
      </c>
      <c r="AG126" s="862"/>
      <c r="AH126" s="862"/>
      <c r="AI126" s="862"/>
      <c r="AJ126" s="863"/>
      <c r="AK126" s="864" t="s">
        <v>479</v>
      </c>
      <c r="AL126" s="862"/>
      <c r="AM126" s="862"/>
      <c r="AN126" s="862"/>
      <c r="AO126" s="863"/>
      <c r="AP126" s="909" t="s">
        <v>479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479</v>
      </c>
      <c r="DH126" s="899"/>
      <c r="DI126" s="899"/>
      <c r="DJ126" s="899"/>
      <c r="DK126" s="899"/>
      <c r="DL126" s="899" t="s">
        <v>479</v>
      </c>
      <c r="DM126" s="899"/>
      <c r="DN126" s="899"/>
      <c r="DO126" s="899"/>
      <c r="DP126" s="899"/>
      <c r="DQ126" s="899" t="s">
        <v>480</v>
      </c>
      <c r="DR126" s="899"/>
      <c r="DS126" s="899"/>
      <c r="DT126" s="899"/>
      <c r="DU126" s="899"/>
      <c r="DV126" s="876" t="s">
        <v>479</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479</v>
      </c>
      <c r="AB127" s="862"/>
      <c r="AC127" s="862"/>
      <c r="AD127" s="862"/>
      <c r="AE127" s="863"/>
      <c r="AF127" s="864" t="s">
        <v>479</v>
      </c>
      <c r="AG127" s="862"/>
      <c r="AH127" s="862"/>
      <c r="AI127" s="862"/>
      <c r="AJ127" s="863"/>
      <c r="AK127" s="864" t="s">
        <v>479</v>
      </c>
      <c r="AL127" s="862"/>
      <c r="AM127" s="862"/>
      <c r="AN127" s="862"/>
      <c r="AO127" s="863"/>
      <c r="AP127" s="909" t="s">
        <v>479</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479</v>
      </c>
      <c r="DH127" s="899"/>
      <c r="DI127" s="899"/>
      <c r="DJ127" s="899"/>
      <c r="DK127" s="899"/>
      <c r="DL127" s="899" t="s">
        <v>461</v>
      </c>
      <c r="DM127" s="899"/>
      <c r="DN127" s="899"/>
      <c r="DO127" s="899"/>
      <c r="DP127" s="899"/>
      <c r="DQ127" s="899" t="s">
        <v>479</v>
      </c>
      <c r="DR127" s="899"/>
      <c r="DS127" s="899"/>
      <c r="DT127" s="899"/>
      <c r="DU127" s="899"/>
      <c r="DV127" s="876" t="s">
        <v>461</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479</v>
      </c>
      <c r="AB128" s="883"/>
      <c r="AC128" s="883"/>
      <c r="AD128" s="883"/>
      <c r="AE128" s="884"/>
      <c r="AF128" s="885" t="s">
        <v>479</v>
      </c>
      <c r="AG128" s="883"/>
      <c r="AH128" s="883"/>
      <c r="AI128" s="883"/>
      <c r="AJ128" s="884"/>
      <c r="AK128" s="885" t="s">
        <v>461</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128</v>
      </c>
      <c r="BG128" s="869"/>
      <c r="BH128" s="869"/>
      <c r="BI128" s="869"/>
      <c r="BJ128" s="869"/>
      <c r="BK128" s="869"/>
      <c r="BL128" s="892"/>
      <c r="BM128" s="868">
        <v>13.62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494</v>
      </c>
      <c r="DM128" s="873"/>
      <c r="DN128" s="873"/>
      <c r="DO128" s="873"/>
      <c r="DP128" s="873"/>
      <c r="DQ128" s="873" t="s">
        <v>494</v>
      </c>
      <c r="DR128" s="873"/>
      <c r="DS128" s="873"/>
      <c r="DT128" s="873"/>
      <c r="DU128" s="873"/>
      <c r="DV128" s="874" t="s">
        <v>494</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8303513</v>
      </c>
      <c r="AB129" s="862"/>
      <c r="AC129" s="862"/>
      <c r="AD129" s="862"/>
      <c r="AE129" s="863"/>
      <c r="AF129" s="864">
        <v>8548103</v>
      </c>
      <c r="AG129" s="862"/>
      <c r="AH129" s="862"/>
      <c r="AI129" s="862"/>
      <c r="AJ129" s="863"/>
      <c r="AK129" s="864">
        <v>8535144</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494</v>
      </c>
      <c r="BG129" s="852"/>
      <c r="BH129" s="852"/>
      <c r="BI129" s="852"/>
      <c r="BJ129" s="852"/>
      <c r="BK129" s="852"/>
      <c r="BL129" s="853"/>
      <c r="BM129" s="851">
        <v>18.62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943086</v>
      </c>
      <c r="AB130" s="862"/>
      <c r="AC130" s="862"/>
      <c r="AD130" s="862"/>
      <c r="AE130" s="863"/>
      <c r="AF130" s="864">
        <v>969899</v>
      </c>
      <c r="AG130" s="862"/>
      <c r="AH130" s="862"/>
      <c r="AI130" s="862"/>
      <c r="AJ130" s="863"/>
      <c r="AK130" s="864">
        <v>969528</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1.9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7360427</v>
      </c>
      <c r="AB131" s="845"/>
      <c r="AC131" s="845"/>
      <c r="AD131" s="845"/>
      <c r="AE131" s="846"/>
      <c r="AF131" s="847">
        <v>7578204</v>
      </c>
      <c r="AG131" s="845"/>
      <c r="AH131" s="845"/>
      <c r="AI131" s="845"/>
      <c r="AJ131" s="846"/>
      <c r="AK131" s="847">
        <v>7565616</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t="s">
        <v>494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1.4865034319999999</v>
      </c>
      <c r="AB132" s="825"/>
      <c r="AC132" s="825"/>
      <c r="AD132" s="825"/>
      <c r="AE132" s="826"/>
      <c r="AF132" s="827">
        <v>2.0722192220000002</v>
      </c>
      <c r="AG132" s="825"/>
      <c r="AH132" s="825"/>
      <c r="AI132" s="825"/>
      <c r="AJ132" s="826"/>
      <c r="AK132" s="827">
        <v>2.268632191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1.1000000000000001</v>
      </c>
      <c r="AB133" s="804"/>
      <c r="AC133" s="804"/>
      <c r="AD133" s="804"/>
      <c r="AE133" s="805"/>
      <c r="AF133" s="803">
        <v>1.4</v>
      </c>
      <c r="AG133" s="804"/>
      <c r="AH133" s="804"/>
      <c r="AI133" s="804"/>
      <c r="AJ133" s="805"/>
      <c r="AK133" s="803">
        <v>1.9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uWhWA+9nqFNI8x7Tbf9WcUy/zs09tScwyX1XEZZzI9ZtJeHZZGSKjjPjaV9lDCcKMSZTUj/Zkh9q0edZVKMcA==" saltValue="Il0+lddSQ5Dk9o1YD5oJ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80" zoomScaleNormal="85" zoomScaleSheetLayoutView="80" workbookViewId="0">
      <selection activeCell="CW50" sqref="CW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pFGGIuXDG5ZLSirQPREnreBOs3mdb1I+k3Mz7L8LDTSJo6JIlzOF3sE4Xd97yPTtYwFojhpTRoMudta/KXC2Q==" saltValue="ItYa2nGKVdmNtTwtHyf2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election activeCell="H58" sqref="H5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ir028wbJKaT6Ta02Kx9c/h4gw06zG+2828Br+JvRAdy11DcGH6CuYMkqI7dzMWcoPCtSC6PYz3u7Jue7MDBVg==" saltValue="52EyxCvyPWYV/8a6IRBS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election activeCell="H58" sqref="H5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513</v>
      </c>
      <c r="AL9" s="1233"/>
      <c r="AM9" s="1233"/>
      <c r="AN9" s="1234"/>
      <c r="AO9" s="313">
        <v>2672271</v>
      </c>
      <c r="AP9" s="313">
        <v>64088</v>
      </c>
      <c r="AQ9" s="314">
        <v>62963</v>
      </c>
      <c r="AR9" s="315">
        <v>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514</v>
      </c>
      <c r="AL10" s="1233"/>
      <c r="AM10" s="1233"/>
      <c r="AN10" s="1234"/>
      <c r="AO10" s="316">
        <v>584067</v>
      </c>
      <c r="AP10" s="316">
        <v>14007</v>
      </c>
      <c r="AQ10" s="317">
        <v>6807</v>
      </c>
      <c r="AR10" s="318">
        <v>105.8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515</v>
      </c>
      <c r="AL11" s="1233"/>
      <c r="AM11" s="1233"/>
      <c r="AN11" s="1234"/>
      <c r="AO11" s="316">
        <v>2083</v>
      </c>
      <c r="AP11" s="316">
        <v>50</v>
      </c>
      <c r="AQ11" s="317">
        <v>9161</v>
      </c>
      <c r="AR11" s="318">
        <v>-99.5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516</v>
      </c>
      <c r="AL12" s="1233"/>
      <c r="AM12" s="1233"/>
      <c r="AN12" s="1234"/>
      <c r="AO12" s="316">
        <v>17499</v>
      </c>
      <c r="AP12" s="316">
        <v>420</v>
      </c>
      <c r="AQ12" s="317">
        <v>469</v>
      </c>
      <c r="AR12" s="318">
        <v>-10.4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517</v>
      </c>
      <c r="AL13" s="1233"/>
      <c r="AM13" s="1233"/>
      <c r="AN13" s="1234"/>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519</v>
      </c>
      <c r="AL14" s="1233"/>
      <c r="AM14" s="1233"/>
      <c r="AN14" s="1234"/>
      <c r="AO14" s="316">
        <v>86424</v>
      </c>
      <c r="AP14" s="316">
        <v>2073</v>
      </c>
      <c r="AQ14" s="317">
        <v>2905</v>
      </c>
      <c r="AR14" s="318">
        <v>-28.6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520</v>
      </c>
      <c r="AL15" s="1233"/>
      <c r="AM15" s="1233"/>
      <c r="AN15" s="1234"/>
      <c r="AO15" s="316">
        <v>37739</v>
      </c>
      <c r="AP15" s="316">
        <v>905</v>
      </c>
      <c r="AQ15" s="317">
        <v>1486</v>
      </c>
      <c r="AR15" s="318">
        <v>-39.1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521</v>
      </c>
      <c r="AL16" s="1236"/>
      <c r="AM16" s="1236"/>
      <c r="AN16" s="1237"/>
      <c r="AO16" s="316">
        <v>-223736</v>
      </c>
      <c r="AP16" s="316">
        <v>-5366</v>
      </c>
      <c r="AQ16" s="317">
        <v>-5107</v>
      </c>
      <c r="AR16" s="318">
        <v>5.0999999999999996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186</v>
      </c>
      <c r="AL17" s="1236"/>
      <c r="AM17" s="1236"/>
      <c r="AN17" s="1237"/>
      <c r="AO17" s="316">
        <v>3176347</v>
      </c>
      <c r="AP17" s="316">
        <v>76177</v>
      </c>
      <c r="AQ17" s="317">
        <v>78684</v>
      </c>
      <c r="AR17" s="318">
        <v>-3.2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526</v>
      </c>
      <c r="AL21" s="1230"/>
      <c r="AM21" s="1230"/>
      <c r="AN21" s="1231"/>
      <c r="AO21" s="328">
        <v>7.82</v>
      </c>
      <c r="AP21" s="329">
        <v>7.53</v>
      </c>
      <c r="AQ21" s="330">
        <v>0.28999999999999998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527</v>
      </c>
      <c r="AL22" s="1230"/>
      <c r="AM22" s="1230"/>
      <c r="AN22" s="1231"/>
      <c r="AO22" s="333">
        <v>100.3</v>
      </c>
      <c r="AP22" s="334">
        <v>97.4</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531</v>
      </c>
      <c r="AL32" s="1221"/>
      <c r="AM32" s="1221"/>
      <c r="AN32" s="1222"/>
      <c r="AO32" s="343">
        <v>649799</v>
      </c>
      <c r="AP32" s="343">
        <v>15584</v>
      </c>
      <c r="AQ32" s="344">
        <v>34297</v>
      </c>
      <c r="AR32" s="345">
        <v>-54.6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532</v>
      </c>
      <c r="AL33" s="1221"/>
      <c r="AM33" s="1221"/>
      <c r="AN33" s="1222"/>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533</v>
      </c>
      <c r="AL34" s="1221"/>
      <c r="AM34" s="1221"/>
      <c r="AN34" s="1222"/>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534</v>
      </c>
      <c r="AL35" s="1221"/>
      <c r="AM35" s="1221"/>
      <c r="AN35" s="1222"/>
      <c r="AO35" s="343">
        <v>485618</v>
      </c>
      <c r="AP35" s="343">
        <v>11646</v>
      </c>
      <c r="AQ35" s="344">
        <v>14866</v>
      </c>
      <c r="AR35" s="345">
        <v>-21.7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535</v>
      </c>
      <c r="AL36" s="1221"/>
      <c r="AM36" s="1221"/>
      <c r="AN36" s="1222"/>
      <c r="AO36" s="343">
        <v>5747</v>
      </c>
      <c r="AP36" s="343">
        <v>138</v>
      </c>
      <c r="AQ36" s="344">
        <v>2278</v>
      </c>
      <c r="AR36" s="345">
        <v>-93.9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536</v>
      </c>
      <c r="AL37" s="1221"/>
      <c r="AM37" s="1221"/>
      <c r="AN37" s="1222"/>
      <c r="AO37" s="343" t="s">
        <v>518</v>
      </c>
      <c r="AP37" s="343" t="s">
        <v>518</v>
      </c>
      <c r="AQ37" s="344">
        <v>453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537</v>
      </c>
      <c r="AL38" s="1224"/>
      <c r="AM38" s="1224"/>
      <c r="AN38" s="1225"/>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538</v>
      </c>
      <c r="AL39" s="1224"/>
      <c r="AM39" s="1224"/>
      <c r="AN39" s="1225"/>
      <c r="AO39" s="343" t="s">
        <v>518</v>
      </c>
      <c r="AP39" s="343" t="s">
        <v>518</v>
      </c>
      <c r="AQ39" s="344">
        <v>-3000</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539</v>
      </c>
      <c r="AL40" s="1221"/>
      <c r="AM40" s="1221"/>
      <c r="AN40" s="1222"/>
      <c r="AO40" s="343">
        <v>-969528</v>
      </c>
      <c r="AP40" s="343">
        <v>-23252</v>
      </c>
      <c r="AQ40" s="344">
        <v>-34641</v>
      </c>
      <c r="AR40" s="345">
        <v>-32.9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296</v>
      </c>
      <c r="AL41" s="1227"/>
      <c r="AM41" s="1227"/>
      <c r="AN41" s="1228"/>
      <c r="AO41" s="343">
        <v>171636</v>
      </c>
      <c r="AP41" s="343">
        <v>4116</v>
      </c>
      <c r="AQ41" s="344">
        <v>14254</v>
      </c>
      <c r="AR41" s="345">
        <v>-71.099999999999994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508</v>
      </c>
      <c r="AN49" s="1215" t="s">
        <v>543</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1228842</v>
      </c>
      <c r="AN51" s="365">
        <v>29568</v>
      </c>
      <c r="AO51" s="366">
        <v>-9.8000000000000007</v>
      </c>
      <c r="AP51" s="367">
        <v>56894</v>
      </c>
      <c r="AQ51" s="368">
        <v>6.8</v>
      </c>
      <c r="AR51" s="369">
        <v>-16.600000000000001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749227</v>
      </c>
      <c r="AN52" s="373">
        <v>18028</v>
      </c>
      <c r="AO52" s="374">
        <v>-12.7</v>
      </c>
      <c r="AP52" s="375">
        <v>32548</v>
      </c>
      <c r="AQ52" s="376">
        <v>12.6</v>
      </c>
      <c r="AR52" s="377">
        <v>-25.3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2647339</v>
      </c>
      <c r="AN53" s="365">
        <v>63438</v>
      </c>
      <c r="AO53" s="366">
        <v>114.5</v>
      </c>
      <c r="AP53" s="367">
        <v>57122</v>
      </c>
      <c r="AQ53" s="368">
        <v>0.4</v>
      </c>
      <c r="AR53" s="369">
        <v>114.1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2097179</v>
      </c>
      <c r="AN54" s="373">
        <v>50255</v>
      </c>
      <c r="AO54" s="374">
        <v>178.8</v>
      </c>
      <c r="AP54" s="375">
        <v>36191</v>
      </c>
      <c r="AQ54" s="376">
        <v>11.2</v>
      </c>
      <c r="AR54" s="377">
        <v>167.6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2279205</v>
      </c>
      <c r="AN55" s="365">
        <v>54526</v>
      </c>
      <c r="AO55" s="366">
        <v>-14</v>
      </c>
      <c r="AP55" s="367">
        <v>53655</v>
      </c>
      <c r="AQ55" s="368">
        <v>-6.1</v>
      </c>
      <c r="AR55" s="369">
        <v>-7.9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1721923</v>
      </c>
      <c r="AN56" s="373">
        <v>41194</v>
      </c>
      <c r="AO56" s="374">
        <v>-18</v>
      </c>
      <c r="AP56" s="375">
        <v>32719</v>
      </c>
      <c r="AQ56" s="376">
        <v>-9.6</v>
      </c>
      <c r="AR56" s="377">
        <v>-8.4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1770237</v>
      </c>
      <c r="AN57" s="365">
        <v>42296</v>
      </c>
      <c r="AO57" s="366">
        <v>-22.4</v>
      </c>
      <c r="AP57" s="367">
        <v>53869</v>
      </c>
      <c r="AQ57" s="368">
        <v>0.4</v>
      </c>
      <c r="AR57" s="369">
        <v>-22.8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1317601</v>
      </c>
      <c r="AN58" s="373">
        <v>31481</v>
      </c>
      <c r="AO58" s="374">
        <v>-23.6</v>
      </c>
      <c r="AP58" s="375">
        <v>35046</v>
      </c>
      <c r="AQ58" s="376">
        <v>7.1</v>
      </c>
      <c r="AR58" s="377">
        <v>-30.7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1587514</v>
      </c>
      <c r="AN59" s="365">
        <v>38073</v>
      </c>
      <c r="AO59" s="366">
        <v>-10</v>
      </c>
      <c r="AP59" s="367">
        <v>59119</v>
      </c>
      <c r="AQ59" s="368">
        <v>9.6999999999999993</v>
      </c>
      <c r="AR59" s="369">
        <v>-19.7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625381</v>
      </c>
      <c r="AN60" s="373">
        <v>14998</v>
      </c>
      <c r="AO60" s="374">
        <v>-52.4</v>
      </c>
      <c r="AP60" s="375">
        <v>29900</v>
      </c>
      <c r="AQ60" s="376">
        <v>-14.7</v>
      </c>
      <c r="AR60" s="377">
        <v>-37.700000000000003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1902627</v>
      </c>
      <c r="AN61" s="380">
        <v>45580</v>
      </c>
      <c r="AO61" s="381">
        <v>11.7</v>
      </c>
      <c r="AP61" s="382">
        <v>56132</v>
      </c>
      <c r="AQ61" s="383">
        <v>2.2000000000000002</v>
      </c>
      <c r="AR61" s="369">
        <v>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1302262</v>
      </c>
      <c r="AN62" s="373">
        <v>31191</v>
      </c>
      <c r="AO62" s="374">
        <v>14.4</v>
      </c>
      <c r="AP62" s="375">
        <v>33281</v>
      </c>
      <c r="AQ62" s="376">
        <v>1.3</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WFvz4V8Ocvrc/YcrrvwlXCF/yMPlDhYkfGmxCx2xREoa8P60Rf5gvZzbCsXJWvg7A9Fpb1OFJsU56ECcKiyOA==" saltValue="dFJIuquSfo+UNqZCkrjF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H58" sqref="H5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5NPSYtAdBWYBKV4cngFuavc+JMCa5/d3OY4gHYh1L1rsv1FoUwi9Z7QtIN1ydJhMSVK7dz3e6cgR269J1fUleA==" saltValue="28i7pe1E3PK3jW0sNzy8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8" zoomScaleNormal="100" zoomScaleSheetLayoutView="55" workbookViewId="0">
      <selection activeCell="H58" sqref="H5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pb2KR57tYHVhAm68c3WEfRyOVIBzaKS/6WC8JjJqx+McYwTFT4wTjn7agVoV8F1Sdhe6ap1iouWY8Yx3J2SwIg==" saltValue="m/p568GBhsaXUCsyOTK6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34.03</v>
      </c>
      <c r="G47" s="12">
        <v>35.07</v>
      </c>
      <c r="H47" s="12">
        <v>37.200000000000003</v>
      </c>
      <c r="I47" s="12">
        <v>35.46</v>
      </c>
      <c r="J47" s="13">
        <v>33.659999999999997</v>
      </c>
    </row>
    <row r="48" spans="2:10" ht="57.75" customHeight="1" x14ac:dyDescent="0.15">
      <c r="B48" s="14"/>
      <c r="C48" s="1240" t="s">
        <v>4</v>
      </c>
      <c r="D48" s="1240"/>
      <c r="E48" s="1241"/>
      <c r="F48" s="15">
        <v>7.42</v>
      </c>
      <c r="G48" s="16">
        <v>6.39</v>
      </c>
      <c r="H48" s="16">
        <v>6.44</v>
      </c>
      <c r="I48" s="16">
        <v>5.61</v>
      </c>
      <c r="J48" s="17">
        <v>5.5</v>
      </c>
    </row>
    <row r="49" spans="2:10" ht="57.75" customHeight="1" thickBot="1" x14ac:dyDescent="0.2">
      <c r="B49" s="18"/>
      <c r="C49" s="1242" t="s">
        <v>5</v>
      </c>
      <c r="D49" s="1242"/>
      <c r="E49" s="1243"/>
      <c r="F49" s="19">
        <v>0.31</v>
      </c>
      <c r="G49" s="20" t="s">
        <v>564</v>
      </c>
      <c r="H49" s="20" t="s">
        <v>565</v>
      </c>
      <c r="I49" s="20" t="s">
        <v>566</v>
      </c>
      <c r="J49" s="21" t="s">
        <v>567</v>
      </c>
    </row>
    <row r="50" spans="2:10" ht="13.5" customHeight="1" x14ac:dyDescent="0.15"/>
  </sheetData>
  <sheetProtection algorithmName="SHA-512" hashValue="jUnvyPq6F4QHskIScaIBhmoQWlLcupIqGmPa/ZgP1oDtiIpZqq3k46/J+EuCqKILi52lyedAGB9KJWA7Ht0Jfw==" saltValue="JWdgbgWzsVPRH9ygRMV9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2021-09-24T02:30:29Z</cp:lastPrinted>
  <dcterms:created xsi:type="dcterms:W3CDTF">2021-02-05T03:07:49Z</dcterms:created>
  <dcterms:modified xsi:type="dcterms:W3CDTF">2021-09-30T01:03:55Z</dcterms:modified>
  <cp:category/>
</cp:coreProperties>
</file>