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mu\Desktop\"/>
    </mc:Choice>
  </mc:AlternateContent>
  <bookViews>
    <workbookView xWindow="0" yWindow="0" windowWidth="14370" windowHeight="9510" tabRatio="8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BE36" i="9"/>
  <c r="C36" i="9"/>
  <c r="CO35"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AM35" i="9" s="1"/>
  <c r="AM36" i="9" s="1"/>
  <c r="BW34" i="9" l="1"/>
  <c r="BW35" i="9" s="1"/>
  <c r="CO34" i="9" s="1"/>
</calcChain>
</file>

<file path=xl/sharedStrings.xml><?xml version="1.0" encoding="utf-8"?>
<sst xmlns="http://schemas.openxmlformats.org/spreadsheetml/2006/main" count="1105" uniqueCount="566">
  <si>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</si>
  <si>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</si>
  <si>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</si>
  <si>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</si>
  <si>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</si>
  <si>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</si>
  <si>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</si>
  <si>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</si>
  <si>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</si>
  <si>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</si>
  <si>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</si>
  <si>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</si>
  <si>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</si>
  <si>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</si>
  <si>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</si>
  <si>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</si>
  <si>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</si>
  <si>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</si>
  <si>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</si>
  <si>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</si>
  <si>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</si>
  <si>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</si>
  <si>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</si>
  <si>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</si>
  <si>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</si>
  <si>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</si>
  <si>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</si>
  <si>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</si>
  <si>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</si>
  <si>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</si>
  <si>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</si>
  <si>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</si>
  <si>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</si>
  <si>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</si>
  <si>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</si>
  <si>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</si>
  <si>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</si>
  <si>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</si>
  <si>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</si>
  <si>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</si>
  <si>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</si>
  <si>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</si>
  <si>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</si>
  <si>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</si>
  <si>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</si>
  <si>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</si>
  <si>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</si>
  <si>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</si>
  <si>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</si>
  <si>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</si>
  <si>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</si>
  <si>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</si>
  <si>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</si>
  <si>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</si>
  <si>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</si>
  <si>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</si>
  <si>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</si>
  <si>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</si>
  <si>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</si>
  <si>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</si>
  <si>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</si>
  <si>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</si>
  <si>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</si>
  <si>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</si>
  <si>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</si>
  <si>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</si>
  <si>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</si>
  <si>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</si>
  <si>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</si>
  <si>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</si>
  <si>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</si>
  <si>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</si>
  <si>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</si>
  <si>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</si>
  <si>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</si>
  <si>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</si>
  <si>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</si>
  <si>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</si>
  <si>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</si>
  <si>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</si>
  <si>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</si>
  <si>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</si>
  <si>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菰野町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</si>
  <si>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</si>
  <si>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</si>
  <si>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</si>
  <si>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</si>
  <si>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</si>
  <si>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</si>
  <si>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</si>
  <si>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</si>
  <si>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</si>
  <si>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</si>
  <si>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</si>
  <si>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</si>
  <si>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</si>
  <si>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</si>
  <si>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</si>
  <si>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</si>
  <si>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</si>
  <si>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</si>
  <si>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</si>
  <si>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</si>
  <si>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</si>
  <si>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</si>
  <si>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</si>
  <si>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</si>
  <si>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</si>
  <si>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</si>
  <si>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</si>
  <si>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</si>
  <si>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</si>
  <si>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</si>
  <si>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</si>
  <si>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</si>
  <si>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</si>
  <si>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</si>
  <si>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</si>
  <si>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</si>
  <si>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</si>
  <si>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</si>
  <si>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</si>
  <si>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</si>
  <si>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</si>
  <si>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</si>
  <si>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</si>
  <si>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</si>
  <si>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</si>
  <si>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</si>
  <si>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</si>
  <si>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</si>
  <si>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</si>
  <si>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</si>
  <si>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</si>
  <si>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</si>
  <si>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</si>
  <si>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</si>
  <si>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</si>
  <si>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</si>
  <si>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</si>
  <si>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</si>
  <si>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</si>
  <si>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</si>
  <si>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</si>
  <si>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</si>
  <si>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</si>
  <si>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</si>
  <si>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</si>
  <si>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</si>
  <si>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</si>
  <si>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</si>
  <si>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</si>
  <si>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</si>
  <si>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</si>
  <si>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</si>
  <si>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</si>
  <si>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</si>
  <si>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</si>
  <si>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</si>
  <si>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</si>
  <si>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</si>
  <si>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</si>
  <si>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</si>
  <si>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</si>
  <si>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</si>
  <si>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</si>
  <si>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</si>
  <si>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</si>
  <si>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</si>
  <si>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</si>
  <si>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</si>
  <si>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</si>
  <si>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</si>
  <si>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</si>
  <si>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</si>
  <si>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</si>
  <si>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</si>
  <si>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</si>
  <si>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</si>
  <si>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</si>
  <si>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</si>
  <si>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</si>
  <si>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</si>
  <si>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</si>
  <si>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</si>
  <si>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</si>
  <si>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</si>
  <si>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</si>
  <si>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</si>
  <si>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</si>
  <si>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</si>
  <si>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</si>
  <si>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</si>
  <si>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</si>
  <si>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</si>
  <si>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</si>
  <si>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三重県菰野町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</si>
  <si>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</si>
  <si>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</si>
  <si>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</si>
  <si>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</si>
  <si>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</si>
  <si>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</si>
  <si>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</si>
  <si>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</si>
  <si>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</si>
  <si>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</si>
  <si>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</si>
  <si>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</si>
  <si>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</si>
  <si>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</si>
  <si>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</si>
  <si>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</si>
  <si>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</si>
  <si>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</si>
  <si>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</si>
  <si>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</si>
  <si>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</si>
  <si>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</si>
  <si>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</si>
  <si>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</si>
  <si>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</si>
  <si>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</si>
  <si>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</si>
  <si>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</si>
  <si>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</si>
  <si>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</si>
  <si>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</si>
  <si>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</si>
  <si>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</si>
  <si>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</si>
  <si>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</si>
  <si>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</si>
  <si>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</si>
  <si>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</si>
  <si>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</si>
  <si>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</si>
  <si>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</si>
  <si>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</si>
  <si>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</si>
  <si>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</si>
  <si>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</si>
  <si>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</si>
  <si>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</si>
  <si>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</si>
  <si>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</si>
  <si>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</si>
  <si>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</si>
  <si>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</si>
  <si>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</si>
  <si>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</si>
  <si>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</si>
  <si>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</si>
  <si>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</si>
  <si>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</si>
  <si>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</si>
  <si>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</si>
  <si>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</si>
  <si>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</si>
  <si>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</si>
  <si>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</si>
  <si>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</si>
  <si>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</si>
  <si>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</si>
  <si>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</si>
  <si>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</si>
  <si>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</si>
  <si>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</si>
  <si>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</si>
  <si>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</si>
  <si>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</si>
  <si>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</si>
  <si>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</si>
  <si>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</si>
  <si>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</si>
  <si>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</si>
  <si>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</si>
  <si>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</si>
  <si>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</si>
  <si>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</si>
  <si>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</si>
  <si>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</si>
  <si>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</si>
  <si>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</si>
  <si>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</si>
  <si>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</si>
  <si>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</si>
  <si>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</si>
  <si>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</si>
  <si>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</si>
  <si>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</si>
  <si>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</si>
  <si>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</si>
  <si>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</si>
  <si>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</si>
  <si>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</si>
  <si>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</si>
  <si>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</si>
  <si>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</si>
  <si>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</si>
  <si>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</si>
  <si>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</si>
  <si>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</si>
  <si>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</si>
  <si>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</si>
  <si>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</si>
  <si>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</si>
  <si>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</si>
  <si>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</si>
  <si>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</si>
  <si>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</si>
  <si>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</si>
  <si>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</si>
  <si>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</si>
  <si>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</si>
  <si>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</si>
  <si>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</si>
  <si>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</si>
  <si>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</si>
  <si>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</si>
  <si>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</si>
  <si>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</si>
  <si>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</si>
  <si>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</si>
  <si>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</si>
  <si>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</si>
  <si>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</si>
  <si>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</si>
  <si>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</si>
  <si>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</si>
  <si>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</si>
  <si>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</si>
  <si>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</si>
  <si>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</si>
  <si>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</si>
  <si>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</si>
  <si>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</si>
  <si>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</si>
  <si>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</si>
  <si>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</si>
  <si>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</si>
  <si>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</si>
  <si>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</si>
  <si>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</si>
  <si>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</si>
  <si>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三重県菰野町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</si>
  <si>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</si>
  <si>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</si>
  <si>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</si>
  <si>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</si>
  <si>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</si>
  <si>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</si>
  <si>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</si>
  <si>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</si>
  <si>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</si>
  <si>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</si>
  <si>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</si>
  <si>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</si>
  <si>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</si>
  <si>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</si>
  <si>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</si>
  <si>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</si>
  <si>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</si>
  <si>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</si>
  <si>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</si>
  <si>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</si>
  <si>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</si>
  <si>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</si>
  <si>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</si>
  <si>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</si>
  <si>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</si>
  <si>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</si>
  <si>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</si>
  <si>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</si>
  <si>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</si>
  <si>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</si>
  <si>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</si>
  <si>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</si>
  <si>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</si>
  <si>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</si>
  <si>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</si>
  <si>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</si>
  <si>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</si>
  <si>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</si>
  <si>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</si>
  <si>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下水道事業会計（公共下水道）</t>
    <phoneticPr fontId="5"/>
  </si>
  <si>
    <t>下水道事業会計（農業集落排水）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</si>
  <si>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</si>
  <si>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</si>
  <si>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</si>
  <si>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</si>
  <si>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</si>
  <si>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</si>
  <si>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</si>
  <si>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</si>
  <si>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</si>
  <si>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</si>
  <si>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</si>
  <si>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</si>
  <si>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</si>
  <si>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</si>
  <si>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</si>
  <si>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</si>
  <si>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</si>
  <si>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</si>
  <si>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</si>
  <si>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</si>
  <si>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</si>
  <si>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</si>
  <si>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</si>
  <si>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</si>
  <si>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</si>
  <si>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</si>
  <si>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</si>
  <si>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</si>
  <si>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</si>
  <si>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</si>
  <si>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</si>
  <si>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</si>
  <si>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</si>
  <si>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</si>
  <si>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</si>
  <si>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</si>
  <si>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</si>
  <si>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</si>
  <si>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</si>
  <si>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</si>
  <si>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</si>
  <si>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</si>
  <si>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</si>
  <si>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</si>
  <si>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</si>
  <si>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</si>
  <si>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</si>
  <si>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</si>
  <si>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</si>
  <si>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</si>
  <si>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</si>
  <si>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</si>
  <si>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</si>
  <si>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</si>
  <si>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</si>
  <si>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</si>
  <si>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</si>
  <si>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</si>
  <si>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</si>
  <si>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</si>
  <si>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</si>
  <si>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</si>
  <si>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</si>
  <si>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</si>
  <si>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</si>
  <si>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</si>
  <si>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</si>
  <si>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</si>
  <si>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</si>
  <si>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</si>
  <si>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</si>
  <si>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</si>
  <si>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</si>
  <si>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</si>
  <si>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</si>
  <si>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</si>
  <si>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</si>
  <si>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</si>
  <si>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</si>
  <si>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</si>
  <si>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</si>
  <si>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</si>
  <si>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</si>
  <si>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</si>
  <si>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</si>
  <si>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</si>
  <si>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</si>
  <si>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</si>
  <si>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</si>
  <si>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</si>
  <si>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</si>
  <si>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</si>
  <si>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</si>
  <si>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</si>
  <si>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</si>
  <si>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</si>
  <si>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</si>
  <si>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</si>
  <si>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</si>
  <si>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</si>
  <si>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</si>
  <si>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</si>
  <si>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</si>
  <si>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</si>
  <si>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</si>
  <si>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</si>
  <si>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</si>
  <si>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</si>
  <si>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</si>
  <si>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</si>
  <si>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</si>
  <si>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</si>
  <si>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</si>
  <si>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</si>
  <si>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</si>
  <si>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</si>
  <si>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</si>
  <si>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</si>
  <si>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</si>
  <si>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</si>
  <si>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</si>
  <si>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</si>
  <si>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</si>
  <si>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</si>
  <si>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</si>
  <si>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</si>
  <si>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</si>
  <si>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</si>
  <si>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</si>
  <si>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</si>
  <si>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</si>
  <si>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</si>
  <si>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</si>
  <si>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</si>
  <si>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</si>
  <si>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0.41</t>
  </si>
  <si>
    <t>▲ 0.02</t>
  </si>
  <si>
    <t>▲ 2.11</t>
  </si>
  <si>
    <t>水道事業会計</t>
  </si>
  <si>
    <t>一般会計</t>
  </si>
  <si>
    <t>国民健康保険特別会計</t>
  </si>
  <si>
    <t>下水道事業会計（公共下水道）</t>
  </si>
  <si>
    <t>介護保険特別会計</t>
  </si>
  <si>
    <t>後期高齢者医療特別会計</t>
  </si>
  <si>
    <t>下水道事業会計（農業集落排水）</t>
  </si>
  <si>
    <t>土地取得特別会計</t>
  </si>
  <si>
    <t>その他会計（赤字）</t>
  </si>
  <si>
    <t>その他会計（黒字）</t>
  </si>
  <si>
    <t>－</t>
  </si>
  <si>
    <t>三重地方税管理回収機構（一般会計）</t>
  </si>
  <si>
    <t>（滞納整理拡充事業特別会計）</t>
  </si>
  <si>
    <t>三重県市町総合事務組合（一般会計）</t>
    <rPh sb="3" eb="5">
      <t>シチョウ</t>
    </rPh>
    <rPh sb="5" eb="7">
      <t>ソウゴウ</t>
    </rPh>
    <rPh sb="7" eb="9">
      <t>ジム</t>
    </rPh>
    <rPh sb="12" eb="14">
      <t>イッパン</t>
    </rPh>
    <rPh sb="14" eb="16">
      <t>カイケイ</t>
    </rPh>
    <phoneticPr fontId="24"/>
  </si>
  <si>
    <t>　　　（退職手当特別会計）</t>
    <rPh sb="4" eb="6">
      <t>タイショク</t>
    </rPh>
    <rPh sb="6" eb="8">
      <t>テアテ</t>
    </rPh>
    <phoneticPr fontId="24"/>
  </si>
  <si>
    <t>　　　（デジタル地図特別会計）</t>
  </si>
  <si>
    <t>　　　（共同研修特別会計）</t>
    <rPh sb="4" eb="6">
      <t>キョウドウ</t>
    </rPh>
    <rPh sb="6" eb="8">
      <t>ケンシュウ</t>
    </rPh>
    <rPh sb="8" eb="10">
      <t>トクベツ</t>
    </rPh>
    <phoneticPr fontId="24"/>
  </si>
  <si>
    <t>　　　（物品特別会計）</t>
  </si>
  <si>
    <t>　　　（公平委員会特別会計）</t>
    <rPh sb="4" eb="6">
      <t>コウヘイ</t>
    </rPh>
    <rPh sb="6" eb="9">
      <t>イインカイ</t>
    </rPh>
    <rPh sb="9" eb="11">
      <t>トクベツ</t>
    </rPh>
    <phoneticPr fontId="24"/>
  </si>
  <si>
    <t>　　　（消防救急無線特別会計）</t>
    <rPh sb="4" eb="6">
      <t>ショウボウ</t>
    </rPh>
    <rPh sb="6" eb="8">
      <t>キュウキュウ</t>
    </rPh>
    <rPh sb="8" eb="10">
      <t>ムセン</t>
    </rPh>
    <rPh sb="10" eb="12">
      <t>トクベツ</t>
    </rPh>
    <rPh sb="12" eb="14">
      <t>カイケイコウカイケイ</t>
    </rPh>
    <phoneticPr fontId="24"/>
  </si>
  <si>
    <t>三重県三重郡老人福祉施設組合（一般会計）</t>
  </si>
  <si>
    <t xml:space="preserve">  　　（介護サービス事業特別会計）</t>
    <rPh sb="5" eb="7">
      <t>カイゴ</t>
    </rPh>
    <rPh sb="11" eb="13">
      <t>ジギョウ</t>
    </rPh>
    <phoneticPr fontId="24"/>
  </si>
  <si>
    <t>三重県後期高齢者医療広域連合（一般会計）</t>
  </si>
  <si>
    <t>　　　（後期高齢者医療特別会計）</t>
  </si>
  <si>
    <t>朝明広域衛生組合（一般会計）</t>
  </si>
  <si>
    <t>三泗鈴亀農業共済事務組合（農業共済事業特別会計）</t>
  </si>
  <si>
    <t>○</t>
    <phoneticPr fontId="30"/>
  </si>
  <si>
    <t>三重県三重郡土地開発公社</t>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</si>
  <si>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</si>
  <si>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</si>
  <si>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</si>
  <si>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</si>
  <si>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</si>
  <si>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</si>
  <si>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</si>
  <si>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</si>
  <si>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</si>
  <si>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</si>
  <si>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平均と比較して、将来負担比率については、従来より起債抑制を行ってきたことや基準財政需要額に算入される地方債を中心として借入を行ってきたことにより下回っている。有形固定資産減価償却率は類似団体内平均値より若干低い数値を示しているが、それぞれの施設の老朽化に伴い、上昇していくことが予想される。今後は各公共施設等の個別施設計画を順次策定し、施設の長寿命化を図っていく必要がある。</t>
    <phoneticPr fontId="5"/>
  </si>
  <si>
    <t>将来負担比率及び実質公債費比率は類似団体平均値を下回っている。主な要因として、従来より起債抑制を行ってきたことや基準財政需要額に算入される地方債を中心として借入を行ってきたことがあげられる。今後、清掃センター整備事業などの高額な地方債の償還や、消防庁舎整備事業などの大規模事業が予定されており、大幅な基金残高の減少などが見込まれるが、それぞれの指標に目を配りながら健全な財政運営に努め、住民サービスの提供と施設長寿命化を含む社会資本整備等を行う。</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</si>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</sst>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c:ext xmlns:c16="http://schemas.microsoft.com/office/drawing/2014/chart" uri="{C3380CC4-5D6E-409C-BE32-E72D297353CC}">
              <c16:uniqueId val="{00000000-E8F2-4888-977F-4143207223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36031</c:v>
                </c:pt>
                <c:pt idx="1">
                  <c:v>34394</c:v>
                </c:pt>
                <c:pt idx="2">
                  <c:v>32791</c:v>
                </c:pt>
                <c:pt idx="3">
                  <c:v>29568</c:v>
                </c:pt>
                <c:pt idx="4">
                  <c:v>63438</c:v>
                </c:pt>
              </c:numCache>
            </c:numRef>
          </c:val>
          <c:smooth val="0"/>
          <c:extLst>
            <c:ext xmlns:c16="http://schemas.microsoft.com/office/drawing/2014/chart" uri="{C3380CC4-5D6E-409C-BE32-E72D297353CC}">
              <c16:uniqueId val="{00000001-E8F2-4888-977F-41432072233F}"/>
            </c:ext>
          </c:extLst>
        </c:ser>
        <c:dLbls>
          <c:showLegendKey val="0"/>
          <c:showVal val="0"/>
          <c:showCatName val="0"/>
          <c:showSerName val="0"/>
          <c:showPercent val="0"/>
          <c:showBubbleSize val="0"/>
        </c:dLbls>
        <c:marker val="1"/>
        <c:smooth val="0"/>
        <c:axId val="99517952"/>
        <c:axId val="99519872"/>
      </c:lineChart>
      <c:catAx>
        <c:axId val="99517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19872"/>
        <c:crosses val="autoZero"/>
        <c:auto val="1"/>
        <c:lblAlgn val="ctr"/>
        <c:lblOffset val="100"/>
        <c:tickLblSkip val="1"/>
        <c:tickMarkSkip val="1"/>
        <c:noMultiLvlLbl val="0"/>
      </c:catAx>
      <c:valAx>
        <c:axId val="995198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17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c:v>
                </c:pt>
                <c:pt idx="1">
                  <c:v>6.75</c:v>
                </c:pt>
                <c:pt idx="2">
                  <c:v>6.7</c:v>
                </c:pt>
                <c:pt idx="3">
                  <c:v>7.42</c:v>
                </c:pt>
                <c:pt idx="4">
                  <c:v>6.39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25.93</c:v>
                </c:pt>
                <c:pt idx="1">
                  <c:v>28.8</c:v>
                </c:pt>
                <c:pt idx="2">
                  <c:v>32.44</c:v>
                </c:pt>
                <c:pt idx="3">
                  <c:v>34.03</c:v>
                </c:pt>
                <c:pt idx="4">
                  <c:v>35.07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955584"/>
        <c:axId val="115970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-0.41</c:v>
                </c:pt>
                <c:pt idx="1">
                  <c:v>1.1299999999999999</c:v>
                </c:pt>
                <c:pt idx="2">
                  <c:v>-0.02</c:v>
                </c:pt>
                <c:pt idx="3">
                  <c:v>0.31</c:v>
                </c:pt>
                <c:pt idx="4">
                  <c:v>-2.11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955584"/>
        <c:axId val="115970048"/>
      </c:lineChart>
      <c:catAx>
        <c:axId val="11595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70048"/>
        <c:crosses val="autoZero"/>
        <c:auto val="1"/>
        <c:lblAlgn val="ctr"/>
        <c:lblOffset val="100"/>
        <c:tickLblSkip val="1"/>
        <c:tickMarkSkip val="1"/>
        <c:noMultiLvlLbl val="0"/>
      </c:catAx>
      <c:valAx>
        <c:axId val="11597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5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2.0099999999999998</c:v>
                </c:pt>
                <c:pt idx="2">
                  <c:v>#N/A</c:v>
                </c:pt>
                <c:pt idx="3">
                  <c:v>1.8</c:v>
                </c:pt>
                <c:pt idx="4">
                  <c:v>#N/A</c:v>
                </c:pt>
                <c:pt idx="5">
                  <c:v>1.53</c:v>
                </c:pt>
                <c:pt idx="6">
                  <c:v>#N/A</c:v>
                </c:pt>
                <c:pt idx="7">
                  <c:v>2.2799999999999998</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下水道事業会計（農業集落排水）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0.09</c:v>
                </c:pt>
                <c:pt idx="4">
                  <c:v>#N/A</c:v>
                </c:pt>
                <c:pt idx="5">
                  <c:v>0.09</c:v>
                </c:pt>
                <c:pt idx="6">
                  <c:v>#N/A</c:v>
                </c:pt>
                <c:pt idx="7">
                  <c:v>0.3</c:v>
                </c:pt>
                <c:pt idx="8">
                  <c:v>#N/A</c:v>
                </c:pt>
                <c:pt idx="9">
                  <c:v>0.64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1.56</c:v>
                </c:pt>
                <c:pt idx="2">
                  <c:v>#N/A</c:v>
                </c:pt>
                <c:pt idx="3">
                  <c:v>0.77</c:v>
                </c:pt>
                <c:pt idx="4">
                  <c:v>#N/A</c:v>
                </c:pt>
                <c:pt idx="5">
                  <c:v>1.85</c:v>
                </c:pt>
                <c:pt idx="6">
                  <c:v>#N/A</c:v>
                </c:pt>
                <c:pt idx="7">
                  <c:v>1.51</c:v>
                </c:pt>
                <c:pt idx="8">
                  <c:v>#N/A</c:v>
                </c:pt>
                <c:pt idx="9">
                  <c:v>1.69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下水道事業会計（公共下水道）</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2.78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1.1299999999999999</c:v>
                </c:pt>
                <c:pt idx="2">
                  <c:v>#N/A</c:v>
                </c:pt>
                <c:pt idx="3">
                  <c:v>2.66</c:v>
                </c:pt>
                <c:pt idx="4">
                  <c:v>#N/A</c:v>
                </c:pt>
                <c:pt idx="5">
                  <c:v>2.2799999999999998</c:v>
                </c:pt>
                <c:pt idx="6">
                  <c:v>#N/A</c:v>
                </c:pt>
                <c:pt idx="7">
                  <c:v>1.43</c:v>
                </c:pt>
                <c:pt idx="8">
                  <c:v>#N/A</c:v>
                </c:pt>
                <c:pt idx="9">
                  <c:v>3.28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5.69</c:v>
                </c:pt>
                <c:pt idx="2">
                  <c:v>#N/A</c:v>
                </c:pt>
                <c:pt idx="3">
                  <c:v>6.74</c:v>
                </c:pt>
                <c:pt idx="4">
                  <c:v>#N/A</c:v>
                </c:pt>
                <c:pt idx="5">
                  <c:v>6.69</c:v>
                </c:pt>
                <c:pt idx="6">
                  <c:v>#N/A</c:v>
                </c:pt>
                <c:pt idx="7">
                  <c:v>7.42</c:v>
                </c:pt>
                <c:pt idx="8">
                  <c:v>#N/A</c:v>
                </c:pt>
                <c:pt idx="9">
                  <c:v>6.38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16.09</c:v>
                </c:pt>
                <c:pt idx="2">
                  <c:v>#N/A</c:v>
                </c:pt>
                <c:pt idx="3">
                  <c:v>16.28</c:v>
                </c:pt>
                <c:pt idx="4">
                  <c:v>#N/A</c:v>
                </c:pt>
                <c:pt idx="5">
                  <c:v>15.15</c:v>
                </c:pt>
                <c:pt idx="6">
                  <c:v>#N/A</c:v>
                </c:pt>
                <c:pt idx="7">
                  <c:v>14.22</c:v>
                </c:pt>
                <c:pt idx="8">
                  <c:v>#N/A</c:v>
                </c:pt>
                <c:pt idx="9">
                  <c:v>13.15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415872"/>
        <c:axId val="116429952"/>
      </c:barChart>
      <c:catAx>
        <c:axId val="11641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29952"/>
        <c:crosses val="autoZero"/>
        <c:auto val="1"/>
        <c:lblAlgn val="ctr"/>
        <c:lblOffset val="100"/>
        <c:tickLblSkip val="1"/>
        <c:tickMarkSkip val="1"/>
        <c:noMultiLvlLbl val="0"/>
      </c:catAx>
      <c:valAx>
        <c:axId val="11642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1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853</c:v>
                </c:pt>
                <c:pt idx="5">
                  <c:v>871</c:v>
                </c:pt>
                <c:pt idx="8">
                  <c:v>909</c:v>
                </c:pt>
                <c:pt idx="11">
                  <c:v>866</c:v>
                </c:pt>
                <c:pt idx="14">
                  <c:v>910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45</c:v>
                </c:pt>
                <c:pt idx="3">
                  <c:v>36</c:v>
                </c:pt>
                <c:pt idx="6">
                  <c:v>26</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14</c:v>
                </c:pt>
                <c:pt idx="6">
                  <c:v>2</c:v>
                </c:pt>
                <c:pt idx="9">
                  <c:v>0</c:v>
                </c:pt>
                <c:pt idx="12">
                  <c:v>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394</c:v>
                </c:pt>
                <c:pt idx="3">
                  <c:v>420</c:v>
                </c:pt>
                <c:pt idx="6">
                  <c:v>424</c:v>
                </c:pt>
                <c:pt idx="9">
                  <c:v>458</c:v>
                </c:pt>
                <c:pt idx="12">
                  <c:v>431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757</c:v>
                </c:pt>
                <c:pt idx="3">
                  <c:v>718</c:v>
                </c:pt>
                <c:pt idx="6">
                  <c:v>547</c:v>
                </c:pt>
                <c:pt idx="9">
                  <c:v>484</c:v>
                </c:pt>
                <c:pt idx="12">
                  <c:v>531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6734592"/>
        <c:axId val="116736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403</c:v>
                </c:pt>
                <c:pt idx="2">
                  <c:v>#N/A</c:v>
                </c:pt>
                <c:pt idx="3">
                  <c:v>#N/A</c:v>
                </c:pt>
                <c:pt idx="4">
                  <c:v>317</c:v>
                </c:pt>
                <c:pt idx="5">
                  <c:v>#N/A</c:v>
                </c:pt>
                <c:pt idx="6">
                  <c:v>#N/A</c:v>
                </c:pt>
                <c:pt idx="7">
                  <c:v>90</c:v>
                </c:pt>
                <c:pt idx="8">
                  <c:v>#N/A</c:v>
                </c:pt>
                <c:pt idx="9">
                  <c:v>#N/A</c:v>
                </c:pt>
                <c:pt idx="10">
                  <c:v>77</c:v>
                </c:pt>
                <c:pt idx="11">
                  <c:v>#N/A</c:v>
                </c:pt>
                <c:pt idx="12">
                  <c:v>#N/A</c:v>
                </c:pt>
                <c:pt idx="13">
                  <c:v>59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6734592"/>
        <c:axId val="116736768"/>
      </c:lineChart>
      <c:catAx>
        <c:axId val="11673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36768"/>
        <c:crosses val="autoZero"/>
        <c:auto val="1"/>
        <c:lblAlgn val="ctr"/>
        <c:lblOffset val="100"/>
        <c:tickLblSkip val="1"/>
        <c:tickMarkSkip val="1"/>
        <c:noMultiLvlLbl val="0"/>
      </c:catAx>
      <c:valAx>
        <c:axId val="1167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3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12734</c:v>
                </c:pt>
                <c:pt idx="5">
                  <c:v>13154</c:v>
                </c:pt>
                <c:pt idx="8">
                  <c:v>13371</c:v>
                </c:pt>
                <c:pt idx="11">
                  <c:v>13613</c:v>
                </c:pt>
                <c:pt idx="14">
                  <c:v>14261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5327</c:v>
                </c:pt>
                <c:pt idx="5">
                  <c:v>5649</c:v>
                </c:pt>
                <c:pt idx="8">
                  <c:v>5876</c:v>
                </c:pt>
                <c:pt idx="11">
                  <c:v>6098</c:v>
                </c:pt>
                <c:pt idx="14">
                  <c:v>5951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1398</c:v>
                </c:pt>
                <c:pt idx="3">
                  <c:v>1322</c:v>
                </c:pt>
                <c:pt idx="6">
                  <c:v>1198</c:v>
                </c:pt>
                <c:pt idx="9">
                  <c:v>852</c:v>
                </c:pt>
                <c:pt idx="12">
                  <c:v>613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c:v>
                </c:pt>
                <c:pt idx="3">
                  <c:v>41</c:v>
                </c:pt>
                <c:pt idx="6">
                  <c:v>73</c:v>
                </c:pt>
                <c:pt idx="9">
                  <c:v>69</c:v>
                </c:pt>
                <c:pt idx="12">
                  <c:v>61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8376</c:v>
                </c:pt>
                <c:pt idx="3">
                  <c:v>8012</c:v>
                </c:pt>
                <c:pt idx="6">
                  <c:v>7686</c:v>
                </c:pt>
                <c:pt idx="9">
                  <c:v>7798</c:v>
                </c:pt>
                <c:pt idx="12">
                  <c:v>7686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c:v>
                </c:pt>
                <c:pt idx="3">
                  <c:v>22</c:v>
                </c:pt>
                <c:pt idx="6">
                  <c:v>2</c:v>
                </c:pt>
                <c:pt idx="9">
                  <c:v>1</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6284</c:v>
                </c:pt>
                <c:pt idx="3">
                  <c:v>6460</c:v>
                </c:pt>
                <c:pt idx="6">
                  <c:v>6933</c:v>
                </c:pt>
                <c:pt idx="9">
                  <c:v>7175</c:v>
                </c:pt>
                <c:pt idx="12">
                  <c:v>8404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856320"/>
        <c:axId val="116858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856320"/>
        <c:axId val="116858240"/>
      </c:lineChart>
      <c:catAx>
        <c:axId val="11685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858240"/>
        <c:crosses val="autoZero"/>
        <c:auto val="1"/>
        <c:lblAlgn val="ctr"/>
        <c:lblOffset val="100"/>
        <c:tickLblSkip val="1"/>
        <c:tickMarkSkip val="1"/>
        <c:noMultiLvlLbl val="0"/>
      </c:catAx>
      <c:valAx>
        <c:axId val="11685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5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{E76202CD-1911-4DEF-86AE-330148A242A2}</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1A91-4EED-9F35-7B55EEA35811}"/>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{F9EC49BC-F2E0-4B7E-A954-235337BAE7C9}</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1A91-4EED-9F35-7B55EEA35811}"/>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{3B6B70B4-90E3-4F50-AAA5-9AA1BA264DCE}</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1A91-4EED-9F35-7B55EEA35811}"/>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{E7CE9CF2-4167-45ED-A3A6-3C9679916B48}</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1A91-4EED-9F35-7B55EEA35811}"/>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{41C85B96-B62A-4971-B368-A0B0B059ACF7}</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1A91-4EED-9F35-7B55EEA358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52</c:v>
                </c:pt>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1A91-4EED-9F35-7B55EEA35811}"/>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{A5EC2608-2AB2-484F-B902-9CD0FAA09515}</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1A91-4EED-9F35-7B55EEA35811}"/>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{A3E4EA25-4D51-4A58-967A-CA86C8FE4EAA}</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1A91-4EED-9F35-7B55EEA35811}"/>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{2C0E1C25-4138-4FB2-8030-218BF58AFA3B}</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1A91-4EED-9F35-7B55EEA35811}"/>
                </c:ext>
              </c:extLst>
            </c:dLbl>
            <c:dLbl>
              <c:idx val="3"/>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{0311EAF0-0880-4A6B-8BA0-94032367DB4C}</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1A91-4EED-9F35-7B55EEA35811}"/>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{7DFC2764-DBE2-4F35-91D6-13F3C4390016}</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1A91-4EED-9F35-7B55EEA358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54.5</c:v>
                </c:pt>
              </c:numCache>
            </c:numRef>
          </c:xVal>
          <c:yVal>
            <c:numRef>
              <c:f>'公会計指標分析・財政指標組合せ分析表 '!$K$55:$O$55</c:f>
              <c:numCache>
                <c:formatCode>#,##0.0;"▲ "#,##0.0</c:formatCode>
                <c:ptCount val="5"/>
                <c:pt idx="3">
                  <c:v>20.2</c:v>
                </c:pt>
              </c:numCache>
            </c:numRef>
          </c:yVal>
          <c:smooth val="0"/>
          <c:extLst>
            <c:ext xmlns:c16="http://schemas.microsoft.com/office/drawing/2014/chart" uri="{C3380CC4-5D6E-409C-BE32-E72D297353CC}">
              <c16:uniqueId val="{0000000B-1A91-4EED-9F35-7B55EEA35811}"/>
            </c:ext>
          </c:extLst>
        </c:ser>
        <c:dLbls>
          <c:showLegendKey val="0"/>
          <c:showVal val="0"/>
          <c:showCatName val="0"/>
          <c:showSerName val="0"/>
          <c:showPercent val="0"/>
          <c:showBubbleSize val="0"/>
        </c:dLbls>
        <c:axId val="72828800"/>
        <c:axId val="72855552"/>
      </c:scatterChart>
      <c:valAx>
        <c:axId val="72828800"/>
        <c:scaling>
          <c:orientation val="minMax"/>
          <c:max val="65.400000000000006"/>
          <c:min val="4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5552"/>
        <c:crosses val="autoZero"/>
        <c:crossBetween val="midCat"/>
      </c:valAx>
      <c:valAx>
        <c:axId val="72855552"/>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8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{499BA30D-9EBD-401C-821B-631652F103E8}</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1AF3-4780-BCEA-CD408771D589}"/>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{26A2DA67-CFCA-497E-9563-AF9DD6AEBC19}</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1AF3-4780-BCEA-CD408771D589}"/>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{CC190E16-9408-4F97-8C00-5162974A743A}</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1AF3-4780-BCEA-CD408771D589}"/>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{06FF1B38-EAC9-49DF-A777-1E5C56ED959A}</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1AF3-4780-BCEA-CD408771D589}"/>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{A896C453-1E43-432E-9FA1-5B514C8BC772}</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1AF3-4780-BCEA-CD408771D5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6.4</c:v>
                </c:pt>
                <c:pt idx="1">
                  <c:v>5.5</c:v>
                </c:pt>
                <c:pt idx="2">
                  <c:v>3.8</c:v>
                </c:pt>
                <c:pt idx="3">
                  <c:v>2.2000000000000002</c:v>
                </c:pt>
                <c:pt idx="4">
                  <c:v>1</c:v>
                </c:pt>
              </c:numCache>
            </c:numRef>
          </c:xVal>
          <c:yVal>
            <c:numRef>
              <c:f>'公会計指標分析・財政指標組合せ分析表 '!$K$73:$O$73</c:f>
              <c:numCache>
                <c:formatCode>#,##0.0;"▲ "#,##0.0</c:formatCode>
                <c:ptCount val="5"/>
              </c:numCache>
            </c:numRef>
          </c:yVal>
          <c:smooth val="0"/>
          <c:extLst>
            <c:ext xmlns:c16="http://schemas.microsoft.com/office/drawing/2014/chart" uri="{C3380CC4-5D6E-409C-BE32-E72D297353CC}">
              <c16:uniqueId val="{00000005-1AF3-4780-BCEA-CD408771D589}"/>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{F84E76A7-4EE5-4280-99A4-D7C6B1378685}</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1AF3-4780-BCEA-CD408771D589}"/>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{D1D45FED-2058-492D-BD97-A986AFE9F51A}</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1AF3-4780-BCEA-CD408771D589}"/>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{D2BD0DDE-81C0-492D-8938-0D4A9C3D3EC4}</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1AF3-4780-BCEA-CD408771D589}"/>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{D1399AD8-1ABE-4980-9A36-3E62291D9AC1}</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1AF3-4780-BCEA-CD408771D589}"/>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{882F0F41-DAAE-4254-BB5C-6A885ACBA849}</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1AF3-4780-BCEA-CD408771D5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9.1999999999999993</c:v>
                </c:pt>
                <c:pt idx="1">
                  <c:v>8.5</c:v>
                </c:pt>
                <c:pt idx="2">
                  <c:v>7.7</c:v>
                </c:pt>
                <c:pt idx="3">
                  <c:v>7.1</c:v>
                </c:pt>
                <c:pt idx="4">
                  <c:v>6.6</c:v>
                </c:pt>
              </c:numCache>
            </c:numRef>
          </c:xVal>
          <c:yVal>
            <c:numRef>
              <c:f>'公会計指標分析・財政指標組合せ分析表 '!$K$77:$O$77</c:f>
              <c:numCache>
                <c:formatCode>#,##0.0;"▲ "#,##0.0</c:formatCode>
                <c:ptCount val="5"/>
                <c:pt idx="0">
                  <c:v>30.7</c:v>
                </c:pt>
                <c:pt idx="1">
                  <c:v>22.3</c:v>
                </c:pt>
                <c:pt idx="2">
                  <c:v>20.3</c:v>
                </c:pt>
                <c:pt idx="3">
                  <c:v>20.2</c:v>
                </c:pt>
                <c:pt idx="4">
                  <c:v>15.5</c:v>
                </c:pt>
              </c:numCache>
            </c:numRef>
          </c:yVal>
          <c:smooth val="0"/>
          <c:extLst>
            <c:ext xmlns:c16="http://schemas.microsoft.com/office/drawing/2014/chart" uri="{C3380CC4-5D6E-409C-BE32-E72D297353CC}">
              <c16:uniqueId val="{0000000B-1AF3-4780-BCEA-CD408771D589}"/>
            </c:ext>
          </c:extLst>
        </c:ser>
        <c:dLbls>
          <c:showLegendKey val="0"/>
          <c:showVal val="0"/>
          <c:showCatName val="0"/>
          <c:showSerName val="0"/>
          <c:showPercent val="0"/>
          <c:showBubbleSize val="0"/>
        </c:dLbls>
        <c:axId val="72689152"/>
        <c:axId val="72691072"/>
      </c:scatterChart>
      <c:valAx>
        <c:axId val="72689152"/>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91072"/>
        <c:crosses val="autoZero"/>
        <c:crossBetween val="midCat"/>
      </c:valAx>
      <c:valAx>
        <c:axId val="72691072"/>
        <c:scaling>
          <c:orientation val="minMax"/>
          <c:max val="3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89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実質公債費比率の減少は、</a:t>
          </a:r>
          <a:r>
            <a:rPr lang="ja-JP" altLang="en-US" sz="1100" b="0" i="0" baseline="0">
              <a:solidFill>
                <a:schemeClr val="dk1"/>
              </a:solidFill>
              <a:effectLst/>
              <a:latin typeface="+mn-lt"/>
              <a:ea typeface="+mn-ea"/>
              <a:cs typeface="+mn-cs"/>
            </a:rPr>
            <a:t>単年度の比率において、平成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年度の数値（</a:t>
          </a:r>
          <a:r>
            <a:rPr lang="en-US" altLang="ja-JP" sz="1100" b="0" i="0" baseline="0">
              <a:solidFill>
                <a:schemeClr val="dk1"/>
              </a:solidFill>
              <a:effectLst/>
              <a:latin typeface="+mn-lt"/>
              <a:ea typeface="+mn-ea"/>
              <a:cs typeface="+mn-cs"/>
            </a:rPr>
            <a:t>4.43717</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か年平均から外れたことによる減。</a:t>
          </a:r>
          <a:r>
            <a:rPr lang="ja-JP" altLang="ja-JP" sz="1100" b="0" i="0" baseline="0">
              <a:solidFill>
                <a:schemeClr val="dk1"/>
              </a:solidFill>
              <a:effectLst/>
              <a:latin typeface="+mn-lt"/>
              <a:ea typeface="+mn-ea"/>
              <a:cs typeface="+mn-cs"/>
            </a:rPr>
            <a:t>また、従来より、起債抑制を行ってきたことや基準財政需要額に算入される地方債を中心として借入を行ってきたことにより実質公債費比率（分子）を抑えている。今後、清掃センター整備事業</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において高額な地方債の</a:t>
          </a:r>
          <a:r>
            <a:rPr lang="ja-JP" altLang="en-US" sz="1100" b="0" i="0" baseline="0">
              <a:solidFill>
                <a:schemeClr val="dk1"/>
              </a:solidFill>
              <a:effectLst/>
              <a:latin typeface="+mn-lt"/>
              <a:ea typeface="+mn-ea"/>
              <a:cs typeface="+mn-cs"/>
            </a:rPr>
            <a:t>償還</a:t>
          </a:r>
          <a:r>
            <a:rPr lang="ja-JP" altLang="ja-JP" sz="1100" b="0" i="0" baseline="0">
              <a:solidFill>
                <a:schemeClr val="dk1"/>
              </a:solidFill>
              <a:effectLst/>
              <a:latin typeface="+mn-lt"/>
              <a:ea typeface="+mn-ea"/>
              <a:cs typeface="+mn-cs"/>
            </a:rPr>
            <a:t>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の分子はマイナスで推移している。主な要因として、起債抑制を行ってきたことにより、将来負担である地方債の現在高が比較的小さく表れているため、将来負担額が充当可能財源等を下回ったことがあげられる。今後、消防庁舎整備事業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若干低めとなっているが、個別の施設に注目すると、橋りょうや消防庁舎などが老朽化に伴い、有形固定資産減価償却率が増加傾向にある。今後は、各公共施設等の個別施設計画を順次策定し、同計画に基づき、長寿命化対策を図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70" name="直線コネクタ 69"/>
        <xdr:cNvCxnSpPr/>
      </xdr:nvCxnSpPr>
      <xdr:spPr>
        <a:xfrm flipV="1">
          <a:off x="4760595" y="456776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71" name="有形固定資産減価償却率最小値テキスト"/>
        <xdr:cNvSpPr txBox="1"/>
      </xdr:nvSpPr>
      <xdr:spPr>
        <a:xfrm>
          <a:off x="4813300"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72" name="直線コネクタ 71"/>
        <xdr:cNvCxnSpPr/>
      </xdr:nvCxnSpPr>
      <xdr:spPr>
        <a:xfrm>
          <a:off x="4673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73" name="有形固定資産減価償却率最大値テキスト"/>
        <xdr:cNvSpPr txBox="1"/>
      </xdr:nvSpPr>
      <xdr:spPr>
        <a:xfrm>
          <a:off x="4813300" y="434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74" name="直線コネクタ 73"/>
        <xdr:cNvCxnSpPr/>
      </xdr:nvCxnSpPr>
      <xdr:spPr>
        <a:xfrm>
          <a:off x="4673600" y="456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75" name="有形固定資産減価償却率平均値テキスト"/>
        <xdr:cNvSpPr txBox="1"/>
      </xdr:nvSpPr>
      <xdr:spPr>
        <a:xfrm>
          <a:off x="4813300" y="5143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6" name="フローチャート : 判断 75"/>
        <xdr:cNvSpPr/>
      </xdr:nvSpPr>
      <xdr:spPr>
        <a:xfrm>
          <a:off x="4711700" y="51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7" name="フローチャート : 判断 76"/>
        <xdr:cNvSpPr/>
      </xdr:nvSpPr>
      <xdr:spPr>
        <a:xfrm>
          <a:off x="4000500" y="523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101600</xdr:rowOff>
    </xdr:from>
    <xdr:to>
      <xdr:col>3</xdr:col>
      <xdr:colOff>511175</xdr:colOff>
      <xdr:row>32</xdr:row>
      <xdr:rowOff>31750</xdr:rowOff>
    </xdr:to>
    <xdr:sp macro="" textlink="">
      <xdr:nvSpPr>
        <xdr:cNvPr id="83" name="円/楕円 82"/>
        <xdr:cNvSpPr/>
      </xdr:nvSpPr>
      <xdr:spPr>
        <a:xfrm>
          <a:off x="4000500" y="54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39810</xdr:rowOff>
    </xdr:from>
    <xdr:ext cx="405111" cy="259045"/>
    <xdr:sp macro="" textlink="">
      <xdr:nvSpPr>
        <xdr:cNvPr id="84" name="n_1aveValue有形固定資産減価償却率"/>
        <xdr:cNvSpPr txBox="1"/>
      </xdr:nvSpPr>
      <xdr:spPr>
        <a:xfrm>
          <a:off x="3836043" y="5011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22877</xdr:rowOff>
    </xdr:from>
    <xdr:ext cx="405111" cy="259045"/>
    <xdr:sp macro="" textlink="">
      <xdr:nvSpPr>
        <xdr:cNvPr id="85" name="n_1mainValue有形固定資産減価償却率"/>
        <xdr:cNvSpPr txBox="1"/>
      </xdr:nvSpPr>
      <xdr:spPr>
        <a:xfrm>
          <a:off x="3836043"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105410</xdr:rowOff>
    </xdr:from>
    <xdr:to>
      <xdr:col>5</xdr:col>
      <xdr:colOff>409575</xdr:colOff>
      <xdr:row>40</xdr:row>
      <xdr:rowOff>35560</xdr:rowOff>
    </xdr:to>
    <xdr:sp macro="" textlink="">
      <xdr:nvSpPr>
        <xdr:cNvPr id="70" name="円/楕円 69"/>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17797</xdr:rowOff>
    </xdr:from>
    <xdr:ext cx="405111" cy="259045"/>
    <xdr:sp macro="" textlink="">
      <xdr:nvSpPr>
        <xdr:cNvPr id="71"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26687</xdr:rowOff>
    </xdr:from>
    <xdr:ext cx="405111" cy="259045"/>
    <xdr:sp macro="" textlink="">
      <xdr:nvSpPr>
        <xdr:cNvPr id="72" name="n_1mainValue【道路】&#10;有形固定資産減価償却率"/>
        <xdr:cNvSpPr txBox="1"/>
      </xdr:nvSpPr>
      <xdr:spPr>
        <a:xfrm>
          <a:off x="3582043"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100305</xdr:rowOff>
    </xdr:from>
    <xdr:to>
      <xdr:col>14</xdr:col>
      <xdr:colOff>79375</xdr:colOff>
      <xdr:row>39</xdr:row>
      <xdr:rowOff>30455</xdr:rowOff>
    </xdr:to>
    <xdr:sp macro="" textlink="">
      <xdr:nvSpPr>
        <xdr:cNvPr id="109" name="円/楕円 108"/>
        <xdr:cNvSpPr/>
      </xdr:nvSpPr>
      <xdr:spPr>
        <a:xfrm>
          <a:off x="9588500" y="66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160291</xdr:rowOff>
    </xdr:from>
    <xdr:ext cx="534377" cy="259045"/>
    <xdr:sp macro="" textlink="">
      <xdr:nvSpPr>
        <xdr:cNvPr id="110"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21582</xdr:rowOff>
    </xdr:from>
    <xdr:ext cx="534377" cy="259045"/>
    <xdr:sp macro="" textlink="">
      <xdr:nvSpPr>
        <xdr:cNvPr id="111" name="n_1mainValue【道路】&#10;一人当たり延長"/>
        <xdr:cNvSpPr txBox="1"/>
      </xdr:nvSpPr>
      <xdr:spPr>
        <a:xfrm>
          <a:off x="9359410" y="67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93980</xdr:rowOff>
    </xdr:from>
    <xdr:to>
      <xdr:col>5</xdr:col>
      <xdr:colOff>409575</xdr:colOff>
      <xdr:row>57</xdr:row>
      <xdr:rowOff>24130</xdr:rowOff>
    </xdr:to>
    <xdr:sp macro="" textlink="">
      <xdr:nvSpPr>
        <xdr:cNvPr id="148" name="円/楕円 147"/>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131462</xdr:rowOff>
    </xdr:from>
    <xdr:ext cx="405111" cy="259045"/>
    <xdr:sp macro="" textlink="">
      <xdr:nvSpPr>
        <xdr:cNvPr id="149"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40657</xdr:rowOff>
    </xdr:from>
    <xdr:ext cx="405111" cy="259045"/>
    <xdr:sp macro="" textlink="">
      <xdr:nvSpPr>
        <xdr:cNvPr id="150" name="n_1mainValue【橋りょう・トンネル】&#10;有形固定資産減価償却率"/>
        <xdr:cNvSpPr txBox="1"/>
      </xdr:nvSpPr>
      <xdr:spPr>
        <a:xfrm>
          <a:off x="3582043"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130,814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144184</xdr:rowOff>
    </xdr:from>
    <xdr:to>
      <xdr:col>14</xdr:col>
      <xdr:colOff>79375</xdr:colOff>
      <xdr:row>60</xdr:row>
      <xdr:rowOff>74334</xdr:rowOff>
    </xdr:to>
    <xdr:sp macro="" textlink="">
      <xdr:nvSpPr>
        <xdr:cNvPr id="187" name="円/楕円 186"/>
        <xdr:cNvSpPr/>
      </xdr:nvSpPr>
      <xdr:spPr>
        <a:xfrm>
          <a:off x="9588500" y="102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25403</xdr:rowOff>
    </xdr:from>
    <xdr:ext cx="599010" cy="259045"/>
    <xdr:sp macro="" textlink="">
      <xdr:nvSpPr>
        <xdr:cNvPr id="188"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90861</xdr:rowOff>
    </xdr:from>
    <xdr:ext cx="599010" cy="259045"/>
    <xdr:sp macro="" textlink="">
      <xdr:nvSpPr>
        <xdr:cNvPr id="189" name="n_1mainValue【橋りょう・トンネル】&#10;一人当たり有形固定資産（償却資産）額"/>
        <xdr:cNvSpPr txBox="1"/>
      </xdr:nvSpPr>
      <xdr:spPr>
        <a:xfrm>
          <a:off x="9327094" y="1003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193,823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7"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9" name="フローチャート : 判断 21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92456</xdr:rowOff>
    </xdr:from>
    <xdr:to>
      <xdr:col>5</xdr:col>
      <xdr:colOff>409575</xdr:colOff>
      <xdr:row>85</xdr:row>
      <xdr:rowOff>22606</xdr:rowOff>
    </xdr:to>
    <xdr:sp macro="" textlink="">
      <xdr:nvSpPr>
        <xdr:cNvPr id="225" name="円/楕円 224"/>
        <xdr:cNvSpPr/>
      </xdr:nvSpPr>
      <xdr:spPr>
        <a:xfrm>
          <a:off x="3746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68851</xdr:rowOff>
    </xdr:from>
    <xdr:ext cx="405111" cy="259045"/>
    <xdr:sp macro="" textlink="">
      <xdr:nvSpPr>
        <xdr:cNvPr id="226"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13733</xdr:rowOff>
    </xdr:from>
    <xdr:ext cx="405111" cy="259045"/>
    <xdr:sp macro="" textlink="">
      <xdr:nvSpPr>
        <xdr:cNvPr id="227" name="n_1mainValue【公営住宅】&#10;有形固定資産減価償却率"/>
        <xdr:cNvSpPr txBox="1"/>
      </xdr:nvSpPr>
      <xdr:spPr>
        <a:xfrm>
          <a:off x="3582043"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6"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8" name="フローチャート : 判断 257"/>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147320</xdr:rowOff>
    </xdr:from>
    <xdr:to>
      <xdr:col>14</xdr:col>
      <xdr:colOff>79375</xdr:colOff>
      <xdr:row>86</xdr:row>
      <xdr:rowOff>77470</xdr:rowOff>
    </xdr:to>
    <xdr:sp macro="" textlink="">
      <xdr:nvSpPr>
        <xdr:cNvPr id="264" name="円/楕円 263"/>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1288</xdr:rowOff>
    </xdr:from>
    <xdr:ext cx="469744" cy="259045"/>
    <xdr:sp macro="" textlink="">
      <xdr:nvSpPr>
        <xdr:cNvPr id="265"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68597</xdr:rowOff>
    </xdr:from>
    <xdr:ext cx="469744" cy="259045"/>
    <xdr:sp macro="" textlink="">
      <xdr:nvSpPr>
        <xdr:cNvPr id="266" name="n_1mainValue【公営住宅】&#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31,688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0" name="直線コネクタ 2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1" name="テキスト ボックス 2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2" name="直線コネクタ 2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3" name="テキスト ボックス 2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4" name="直線コネクタ 2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5" name="テキスト ボックス 2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6" name="直線コネクタ 2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7" name="テキスト ボックス 2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01" name="直線コネクタ 300"/>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2"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3" name="直線コネクタ 302"/>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4"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5" name="直線コネクタ 304"/>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6"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7" name="フローチャート : 判断 30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08" name="フローチャート : 判断 307"/>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114554</xdr:rowOff>
    </xdr:from>
    <xdr:to>
      <xdr:col>22</xdr:col>
      <xdr:colOff>415925</xdr:colOff>
      <xdr:row>40</xdr:row>
      <xdr:rowOff>44704</xdr:rowOff>
    </xdr:to>
    <xdr:sp macro="" textlink="">
      <xdr:nvSpPr>
        <xdr:cNvPr id="314" name="円/楕円 313"/>
        <xdr:cNvSpPr/>
      </xdr:nvSpPr>
      <xdr:spPr>
        <a:xfrm>
          <a:off x="15430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88663</xdr:rowOff>
    </xdr:from>
    <xdr:ext cx="405111" cy="259045"/>
    <xdr:sp macro="" textlink="">
      <xdr:nvSpPr>
        <xdr:cNvPr id="315" name="n_1aveValue【認定こども園・幼稚園・保育所】&#10;有形固定資産減価償却率"/>
        <xdr:cNvSpPr txBox="1"/>
      </xdr:nvSpPr>
      <xdr:spPr>
        <a:xfrm>
          <a:off x="15266043"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35831</xdr:rowOff>
    </xdr:from>
    <xdr:ext cx="405111" cy="259045"/>
    <xdr:sp macro="" textlink="">
      <xdr:nvSpPr>
        <xdr:cNvPr id="316" name="n_1mainValue【認定こども園・幼稚園・保育所】&#10;有形固定資産減価償却率"/>
        <xdr:cNvSpPr txBox="1"/>
      </xdr:nvSpPr>
      <xdr:spPr>
        <a:xfrm>
          <a:off x="15266043"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8" name="テキスト ボックス 3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0" name="テキスト ボックス 3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2" name="テキスト ボックス 3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4" name="テキスト ボックス 3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6" name="テキスト ボックス 3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0" name="直線コネクタ 339"/>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1"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2" name="直線コネクタ 341"/>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3"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4" name="直線コネクタ 343"/>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5"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6" name="フローチャート : 判断 345"/>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7" name="フローチャート : 判断 346"/>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116840</xdr:rowOff>
    </xdr:from>
    <xdr:to>
      <xdr:col>31</xdr:col>
      <xdr:colOff>85725</xdr:colOff>
      <xdr:row>36</xdr:row>
      <xdr:rowOff>46990</xdr:rowOff>
    </xdr:to>
    <xdr:sp macro="" textlink="">
      <xdr:nvSpPr>
        <xdr:cNvPr id="353" name="円/楕円 352"/>
        <xdr:cNvSpPr/>
      </xdr:nvSpPr>
      <xdr:spPr>
        <a:xfrm>
          <a:off x="21272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152417</xdr:rowOff>
    </xdr:from>
    <xdr:ext cx="469744" cy="259045"/>
    <xdr:sp macro="" textlink="">
      <xdr:nvSpPr>
        <xdr:cNvPr id="354"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63517</xdr:rowOff>
    </xdr:from>
    <xdr:ext cx="469744" cy="259045"/>
    <xdr:sp macro="" textlink="">
      <xdr:nvSpPr>
        <xdr:cNvPr id="355" name="n_1mainValue【認定こども園・幼稚園・保育所】&#10;一人当たり面積"/>
        <xdr:cNvSpPr txBox="1"/>
      </xdr:nvSpPr>
      <xdr:spPr>
        <a:xfrm>
          <a:off x="210757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2" name="直線コネクタ 381"/>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3"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4" name="直線コネクタ 38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5"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6" name="直線コネクタ 38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7"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88" name="フローチャート : 判断 387"/>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89" name="フローチャート : 判断 388"/>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65133</xdr:rowOff>
    </xdr:from>
    <xdr:to>
      <xdr:col>22</xdr:col>
      <xdr:colOff>415925</xdr:colOff>
      <xdr:row>61</xdr:row>
      <xdr:rowOff>166733</xdr:rowOff>
    </xdr:to>
    <xdr:sp macro="" textlink="">
      <xdr:nvSpPr>
        <xdr:cNvPr id="395" name="円/楕円 394"/>
        <xdr:cNvSpPr/>
      </xdr:nvSpPr>
      <xdr:spPr>
        <a:xfrm>
          <a:off x="15430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49365</xdr:rowOff>
    </xdr:from>
    <xdr:ext cx="405111" cy="259045"/>
    <xdr:sp macro="" textlink="">
      <xdr:nvSpPr>
        <xdr:cNvPr id="396" name="n_1aveValue【学校施設】&#10;有形固定資産減価償却率"/>
        <xdr:cNvSpPr txBox="1"/>
      </xdr:nvSpPr>
      <xdr:spPr>
        <a:xfrm>
          <a:off x="15266043"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157860</xdr:rowOff>
    </xdr:from>
    <xdr:ext cx="405111" cy="259045"/>
    <xdr:sp macro="" textlink="">
      <xdr:nvSpPr>
        <xdr:cNvPr id="397" name="n_1mainValue【学校施設】&#10;有形固定資産減価償却率"/>
        <xdr:cNvSpPr txBox="1"/>
      </xdr:nvSpPr>
      <xdr:spPr>
        <a:xfrm>
          <a:off x="15266043"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2" name="直線コネクタ 421"/>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3"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4" name="直線コネクタ 423"/>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5"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6" name="直線コネクタ 425"/>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7"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28" name="フローチャート : 判断 427"/>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29" name="フローチャート : 判断 428"/>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55880</xdr:rowOff>
    </xdr:from>
    <xdr:to>
      <xdr:col>31</xdr:col>
      <xdr:colOff>85725</xdr:colOff>
      <xdr:row>63</xdr:row>
      <xdr:rowOff>157480</xdr:rowOff>
    </xdr:to>
    <xdr:sp macro="" textlink="">
      <xdr:nvSpPr>
        <xdr:cNvPr id="435" name="円/楕円 434"/>
        <xdr:cNvSpPr/>
      </xdr:nvSpPr>
      <xdr:spPr>
        <a:xfrm>
          <a:off x="21272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102887</xdr:rowOff>
    </xdr:from>
    <xdr:ext cx="469744" cy="259045"/>
    <xdr:sp macro="" textlink="">
      <xdr:nvSpPr>
        <xdr:cNvPr id="436"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148607</xdr:rowOff>
    </xdr:from>
    <xdr:ext cx="469744" cy="259045"/>
    <xdr:sp macro="" textlink="">
      <xdr:nvSpPr>
        <xdr:cNvPr id="437" name="n_1mainValue【学校施設】&#10;一人当たり面積"/>
        <xdr:cNvSpPr txBox="1"/>
      </xdr:nvSpPr>
      <xdr:spPr>
        <a:xfrm>
          <a:off x="210757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4" name="テキスト ボックス 4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4" name="テキスト ボックス 47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6" name="テキスト ボックス 47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78" name="直線コネクタ 477"/>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79"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80" name="直線コネクタ 479"/>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81"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82" name="直線コネクタ 481"/>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83"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84" name="フローチャート : 判断 483"/>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85" name="フローチャート : 判断 484"/>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86361</xdr:rowOff>
    </xdr:from>
    <xdr:to>
      <xdr:col>22</xdr:col>
      <xdr:colOff>415925</xdr:colOff>
      <xdr:row>109</xdr:row>
      <xdr:rowOff>16511</xdr:rowOff>
    </xdr:to>
    <xdr:sp macro="" textlink="">
      <xdr:nvSpPr>
        <xdr:cNvPr id="491" name="円/楕円 490"/>
        <xdr:cNvSpPr/>
      </xdr:nvSpPr>
      <xdr:spPr>
        <a:xfrm>
          <a:off x="15430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86377</xdr:rowOff>
    </xdr:from>
    <xdr:ext cx="405111" cy="259045"/>
    <xdr:sp macro="" textlink="">
      <xdr:nvSpPr>
        <xdr:cNvPr id="492"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7638</xdr:rowOff>
    </xdr:from>
    <xdr:ext cx="405111" cy="259045"/>
    <xdr:sp macro="" textlink="">
      <xdr:nvSpPr>
        <xdr:cNvPr id="493" name="n_1mainValue【公民館】&#10;有形固定資産減価償却率"/>
        <xdr:cNvSpPr txBox="1"/>
      </xdr:nvSpPr>
      <xdr:spPr>
        <a:xfrm>
          <a:off x="15266043"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17" name="直線コネクタ 516"/>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18"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19" name="直線コネクタ 518"/>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20"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21" name="直線コネクタ 520"/>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22"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23" name="フローチャート : 判断 522"/>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24" name="フローチャート : 判断 523"/>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29211</xdr:rowOff>
    </xdr:from>
    <xdr:to>
      <xdr:col>31</xdr:col>
      <xdr:colOff>85725</xdr:colOff>
      <xdr:row>106</xdr:row>
      <xdr:rowOff>130811</xdr:rowOff>
    </xdr:to>
    <xdr:sp macro="" textlink="">
      <xdr:nvSpPr>
        <xdr:cNvPr id="530" name="円/楕円 529"/>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531"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121938</xdr:rowOff>
    </xdr:from>
    <xdr:ext cx="469744" cy="259045"/>
    <xdr:sp macro="" textlink="">
      <xdr:nvSpPr>
        <xdr:cNvPr id="532" name="n_1mainValue【公民館】&#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ほとんどの類型において有形固定資産減価償却率は類似団体平均を下回っているものの、橋りょう（当町にはトンネルは該当なし）については、類似団体平均を大きく上回っている。</a:t>
          </a:r>
          <a:endParaRPr lang="ja-JP" altLang="ja-JP" sz="1400">
            <a:effectLst/>
          </a:endParaRPr>
        </a:p>
        <a:p>
          <a:pPr latinLnBrk="0"/>
          <a:r>
            <a:rPr lang="ja-JP" altLang="ja-JP" sz="1100">
              <a:solidFill>
                <a:schemeClr val="dk1"/>
              </a:solidFill>
              <a:effectLst/>
              <a:latin typeface="+mn-lt"/>
              <a:ea typeface="+mn-ea"/>
              <a:cs typeface="+mn-cs"/>
            </a:rPr>
            <a:t>当町には橋りょうはおよそ</a:t>
          </a:r>
          <a:r>
            <a:rPr lang="en-US" altLang="ja-JP" sz="1100">
              <a:solidFill>
                <a:schemeClr val="dk1"/>
              </a:solidFill>
              <a:effectLst/>
              <a:latin typeface="+mn-lt"/>
              <a:ea typeface="+mn-ea"/>
              <a:cs typeface="+mn-cs"/>
            </a:rPr>
            <a:t>400</a:t>
          </a:r>
          <a:r>
            <a:rPr lang="ja-JP" altLang="ja-JP" sz="1100">
              <a:solidFill>
                <a:schemeClr val="dk1"/>
              </a:solidFill>
              <a:effectLst/>
              <a:latin typeface="+mn-lt"/>
              <a:ea typeface="+mn-ea"/>
              <a:cs typeface="+mn-cs"/>
            </a:rPr>
            <a:t>橋存在し、このうち約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割の橋りょうが架橋から約</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年以上経過していることが要因となっている。また、幹線道路や生活道路に架かる重要な橋りょうにおいても老朽化が進んでおり、これら施設の計画的な修繕が急務となっている。</a:t>
          </a:r>
          <a:endParaRPr lang="ja-JP" altLang="ja-JP" sz="1400">
            <a:effectLst/>
          </a:endParaRPr>
        </a:p>
        <a:p>
          <a:r>
            <a:rPr lang="ja-JP" altLang="ja-JP" sz="1100">
              <a:solidFill>
                <a:schemeClr val="dk1"/>
              </a:solidFill>
              <a:effectLst/>
              <a:latin typeface="+mn-lt"/>
              <a:ea typeface="+mn-ea"/>
              <a:cs typeface="+mn-cs"/>
            </a:rPr>
            <a:t>このため、橋りょう長寿命化修繕計画に基づき、緊急な修繕を要する損傷、劣化等が見受けられる橋を計画的に修繕することにより、今後の維持管理費用の減少を見込んでいる。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78486</xdr:rowOff>
    </xdr:from>
    <xdr:to>
      <xdr:col>6</xdr:col>
      <xdr:colOff>510540</xdr:colOff>
      <xdr:row>39</xdr:row>
      <xdr:rowOff>153924</xdr:rowOff>
    </xdr:to>
    <xdr:cxnSp macro="">
      <xdr:nvCxnSpPr>
        <xdr:cNvPr id="55" name="直線コネクタ 54"/>
        <xdr:cNvCxnSpPr/>
      </xdr:nvCxnSpPr>
      <xdr:spPr>
        <a:xfrm flipV="1">
          <a:off x="4634865" y="590778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157751</xdr:rowOff>
    </xdr:from>
    <xdr:ext cx="405111" cy="259045"/>
    <xdr:sp macro="" textlink="">
      <xdr:nvSpPr>
        <xdr:cNvPr id="56" name="【図書館】&#10;有形固定資産減価償却率最小値テキスト"/>
        <xdr:cNvSpPr txBox="1"/>
      </xdr:nvSpPr>
      <xdr:spPr>
        <a:xfrm>
          <a:off x="4724400" y="684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39</xdr:row>
      <xdr:rowOff>153924</xdr:rowOff>
    </xdr:from>
    <xdr:to>
      <xdr:col>6</xdr:col>
      <xdr:colOff>600075</xdr:colOff>
      <xdr:row>39</xdr:row>
      <xdr:rowOff>153924</xdr:rowOff>
    </xdr:to>
    <xdr:cxnSp macro="">
      <xdr:nvCxnSpPr>
        <xdr:cNvPr id="57" name="直線コネクタ 56"/>
        <xdr:cNvCxnSpPr/>
      </xdr:nvCxnSpPr>
      <xdr:spPr>
        <a:xfrm>
          <a:off x="4546600" y="6840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25163</xdr:rowOff>
    </xdr:from>
    <xdr:ext cx="405111" cy="259045"/>
    <xdr:sp macro="" textlink="">
      <xdr:nvSpPr>
        <xdr:cNvPr id="58" name="【図書館】&#10;有形固定資産減価償却率最大値テキスト"/>
        <xdr:cNvSpPr txBox="1"/>
      </xdr:nvSpPr>
      <xdr:spPr>
        <a:xfrm>
          <a:off x="4724400" y="568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34</xdr:row>
      <xdr:rowOff>78486</xdr:rowOff>
    </xdr:from>
    <xdr:to>
      <xdr:col>6</xdr:col>
      <xdr:colOff>600075</xdr:colOff>
      <xdr:row>34</xdr:row>
      <xdr:rowOff>78486</xdr:rowOff>
    </xdr:to>
    <xdr:cxnSp macro="">
      <xdr:nvCxnSpPr>
        <xdr:cNvPr id="59" name="直線コネクタ 58"/>
        <xdr:cNvCxnSpPr/>
      </xdr:nvCxnSpPr>
      <xdr:spPr>
        <a:xfrm>
          <a:off x="4546600" y="590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26687</xdr:rowOff>
    </xdr:from>
    <xdr:ext cx="405111" cy="259045"/>
    <xdr:sp macro="" textlink="">
      <xdr:nvSpPr>
        <xdr:cNvPr id="60" name="【図書館】&#10;有形固定資産減価償却率平均値テキスト"/>
        <xdr:cNvSpPr txBox="1"/>
      </xdr:nvSpPr>
      <xdr:spPr>
        <a:xfrm>
          <a:off x="47244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48260</xdr:rowOff>
    </xdr:from>
    <xdr:to>
      <xdr:col>6</xdr:col>
      <xdr:colOff>561975</xdr:colOff>
      <xdr:row>37</xdr:row>
      <xdr:rowOff>149860</xdr:rowOff>
    </xdr:to>
    <xdr:sp macro="" textlink="">
      <xdr:nvSpPr>
        <xdr:cNvPr id="61" name="フローチャート : 判断 60"/>
        <xdr:cNvSpPr/>
      </xdr:nvSpPr>
      <xdr:spPr>
        <a:xfrm>
          <a:off x="4584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57404</xdr:rowOff>
    </xdr:from>
    <xdr:to>
      <xdr:col>5</xdr:col>
      <xdr:colOff>409575</xdr:colOff>
      <xdr:row>38</xdr:row>
      <xdr:rowOff>159004</xdr:rowOff>
    </xdr:to>
    <xdr:sp macro="" textlink="">
      <xdr:nvSpPr>
        <xdr:cNvPr id="62" name="フローチャート : 判断 61"/>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4081</xdr:rowOff>
    </xdr:from>
    <xdr:ext cx="405111" cy="259045"/>
    <xdr:sp macro="" textlink="">
      <xdr:nvSpPr>
        <xdr:cNvPr id="63" name="n_1aveValue【図書館】&#10;有形固定資産減価償却率"/>
        <xdr:cNvSpPr txBox="1"/>
      </xdr:nvSpPr>
      <xdr:spPr>
        <a:xfrm>
          <a:off x="3582043"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164846</xdr:rowOff>
    </xdr:from>
    <xdr:to>
      <xdr:col>5</xdr:col>
      <xdr:colOff>409575</xdr:colOff>
      <xdr:row>42</xdr:row>
      <xdr:rowOff>94996</xdr:rowOff>
    </xdr:to>
    <xdr:sp macro="" textlink="">
      <xdr:nvSpPr>
        <xdr:cNvPr id="69" name="円/楕円 68"/>
        <xdr:cNvSpPr/>
      </xdr:nvSpPr>
      <xdr:spPr>
        <a:xfrm>
          <a:off x="3746500" y="7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86123</xdr:rowOff>
    </xdr:from>
    <xdr:ext cx="405111" cy="259045"/>
    <xdr:sp macro="" textlink="">
      <xdr:nvSpPr>
        <xdr:cNvPr id="70" name="n_1mainValue【図書館】&#10;有形固定資産減価償却率"/>
        <xdr:cNvSpPr txBox="1"/>
      </xdr:nvSpPr>
      <xdr:spPr>
        <a:xfrm>
          <a:off x="3582043" y="728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97" name="直線コネクタ 96"/>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98"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99" name="直線コネクタ 98"/>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0"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1" name="直線コネクタ 100"/>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2"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3" name="フローチャート : 判断 102"/>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04" name="フローチャート : 判断 103"/>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134455</xdr:rowOff>
    </xdr:from>
    <xdr:ext cx="469744" cy="259045"/>
    <xdr:sp macro="" textlink="">
      <xdr:nvSpPr>
        <xdr:cNvPr id="105" name="n_1aveValue【図書館】&#10;一人当たり面積"/>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115207</xdr:rowOff>
    </xdr:from>
    <xdr:to>
      <xdr:col>14</xdr:col>
      <xdr:colOff>79375</xdr:colOff>
      <xdr:row>38</xdr:row>
      <xdr:rowOff>45357</xdr:rowOff>
    </xdr:to>
    <xdr:sp macro="" textlink="">
      <xdr:nvSpPr>
        <xdr:cNvPr id="111" name="円/楕円 110"/>
        <xdr:cNvSpPr/>
      </xdr:nvSpPr>
      <xdr:spPr>
        <a:xfrm>
          <a:off x="958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61884</xdr:rowOff>
    </xdr:from>
    <xdr:ext cx="469744" cy="259045"/>
    <xdr:sp macro="" textlink="">
      <xdr:nvSpPr>
        <xdr:cNvPr id="112" name="n_1main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37" name="直線コネクタ 13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3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39" name="直線コネクタ 13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1" name="直線コネクタ 14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2"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3" name="フローチャート : 判断 14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4" name="フローチャート : 判断 143"/>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145"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10160</xdr:rowOff>
    </xdr:from>
    <xdr:to>
      <xdr:col>5</xdr:col>
      <xdr:colOff>409575</xdr:colOff>
      <xdr:row>59</xdr:row>
      <xdr:rowOff>111760</xdr:rowOff>
    </xdr:to>
    <xdr:sp macro="" textlink="">
      <xdr:nvSpPr>
        <xdr:cNvPr id="151" name="円/楕円 150"/>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128287</xdr:rowOff>
    </xdr:from>
    <xdr:ext cx="405111" cy="259045"/>
    <xdr:sp macro="" textlink="">
      <xdr:nvSpPr>
        <xdr:cNvPr id="152" name="n_1mainValue【体育館・プール】&#10;有形固定資産減価償却率"/>
        <xdr:cNvSpPr txBox="1"/>
      </xdr:nvSpPr>
      <xdr:spPr>
        <a:xfrm>
          <a:off x="3582043"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4" name="テキスト ボックス 16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6" name="テキスト ボックス 16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8" name="テキスト ボックス 16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0" name="テキスト ボックス 16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2" name="テキスト ボックス 17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4" name="テキスト ボックス 17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78" name="直線コネクタ 177"/>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79"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0" name="直線コネクタ 179"/>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1"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2" name="直線コネクタ 181"/>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3"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4" name="フローチャート : 判断 183"/>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5" name="フローチャート : 判断 184"/>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142439</xdr:rowOff>
    </xdr:from>
    <xdr:ext cx="469744" cy="259045"/>
    <xdr:sp macro="" textlink="">
      <xdr:nvSpPr>
        <xdr:cNvPr id="186"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99423</xdr:rowOff>
    </xdr:from>
    <xdr:to>
      <xdr:col>14</xdr:col>
      <xdr:colOff>79375</xdr:colOff>
      <xdr:row>63</xdr:row>
      <xdr:rowOff>29573</xdr:rowOff>
    </xdr:to>
    <xdr:sp macro="" textlink="">
      <xdr:nvSpPr>
        <xdr:cNvPr id="192" name="円/楕円 191"/>
        <xdr:cNvSpPr/>
      </xdr:nvSpPr>
      <xdr:spPr>
        <a:xfrm>
          <a:off x="958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20700</xdr:rowOff>
    </xdr:from>
    <xdr:ext cx="469744" cy="259045"/>
    <xdr:sp macro="" textlink="">
      <xdr:nvSpPr>
        <xdr:cNvPr id="193" name="n_1mainValue【体育館・プール】&#10;一人当たり面積"/>
        <xdr:cNvSpPr txBox="1"/>
      </xdr:nvSpPr>
      <xdr:spPr>
        <a:xfrm>
          <a:off x="93917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3" name="正方形/長方形 2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4" name="テキスト ボックス 2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5" name="直線コネクタ 2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6" name="テキスト ボックス 23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7" name="直線コネクタ 2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8" name="テキスト ボックス 2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9" name="直線コネクタ 2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0" name="テキスト ボックス 2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1" name="直線コネクタ 2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2" name="テキスト ボックス 2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3" name="直線コネクタ 2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4" name="テキスト ボックス 2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5" name="直線コネクタ 2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46" name="テキスト ボックス 24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7" name="直線コネクタ 2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8" name="テキスト ボックス 24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250" name="直線コネクタ 249"/>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251"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252" name="直線コネクタ 251"/>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253"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254" name="直線コネクタ 253"/>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255"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256" name="フローチャート : 判断 255"/>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257" name="フローチャート : 判断 256"/>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137177</xdr:rowOff>
    </xdr:from>
    <xdr:ext cx="405111" cy="259045"/>
    <xdr:sp macro="" textlink="">
      <xdr:nvSpPr>
        <xdr:cNvPr id="258" name="n_1aveValue【一般廃棄物処理施設】&#10;有形固定資産減価償却率"/>
        <xdr:cNvSpPr txBox="1"/>
      </xdr:nvSpPr>
      <xdr:spPr>
        <a:xfrm>
          <a:off x="15266043"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9" name="テキスト ボックス 2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0" name="テキスト ボックス 2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1" name="テキスト ボックス 2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2" name="テキスト ボックス 2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3" name="テキスト ボックス 2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78740</xdr:rowOff>
    </xdr:from>
    <xdr:to>
      <xdr:col>22</xdr:col>
      <xdr:colOff>415925</xdr:colOff>
      <xdr:row>36</xdr:row>
      <xdr:rowOff>8890</xdr:rowOff>
    </xdr:to>
    <xdr:sp macro="" textlink="">
      <xdr:nvSpPr>
        <xdr:cNvPr id="264" name="円/楕円 263"/>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25417</xdr:rowOff>
    </xdr:from>
    <xdr:ext cx="405111" cy="259045"/>
    <xdr:sp macro="" textlink="">
      <xdr:nvSpPr>
        <xdr:cNvPr id="265" name="n_1mainValue【一般廃棄物処理施設】&#10;有形固定資産減価償却率"/>
        <xdr:cNvSpPr txBox="1"/>
      </xdr:nvSpPr>
      <xdr:spPr>
        <a:xfrm>
          <a:off x="15266043"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3" name="正方形/長方形 2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4" name="テキスト ボックス 2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5" name="直線コネクタ 2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6" name="直線コネクタ 2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77" name="テキスト ボックス 27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8" name="直線コネクタ 2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9" name="テキスト ボックス 27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0" name="直線コネクタ 2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81" name="テキスト ボックス 280"/>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82" name="直線コネクタ 2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83" name="テキスト ボックス 282"/>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4" name="直線コネクタ 2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85" name="テキスト ボックス 28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6" name="直線コネクタ 2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7" name="テキスト ボックス 28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289" name="直線コネクタ 288"/>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290"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291" name="直線コネクタ 290"/>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292"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293" name="直線コネクタ 292"/>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294"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295" name="フローチャート : 判断 294"/>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296" name="フローチャート : 判断 295"/>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62717</xdr:rowOff>
    </xdr:from>
    <xdr:ext cx="534377" cy="259045"/>
    <xdr:sp macro="" textlink="">
      <xdr:nvSpPr>
        <xdr:cNvPr id="297" name="n_1aveValue【一般廃棄物処理施設】&#10;一人当たり有形固定資産（償却資産）額"/>
        <xdr:cNvSpPr txBox="1"/>
      </xdr:nvSpPr>
      <xdr:spPr>
        <a:xfrm>
          <a:off x="210434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8" name="テキスト ボックス 2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9" name="テキスト ボックス 2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0" name="テキスト ボックス 2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1" name="テキスト ボックス 3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2" name="テキスト ボックス 3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19317</xdr:rowOff>
    </xdr:from>
    <xdr:to>
      <xdr:col>31</xdr:col>
      <xdr:colOff>85725</xdr:colOff>
      <xdr:row>38</xdr:row>
      <xdr:rowOff>120917</xdr:rowOff>
    </xdr:to>
    <xdr:sp macro="" textlink="">
      <xdr:nvSpPr>
        <xdr:cNvPr id="303" name="円/楕円 302"/>
        <xdr:cNvSpPr/>
      </xdr:nvSpPr>
      <xdr:spPr>
        <a:xfrm>
          <a:off x="21272500" y="65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112044</xdr:rowOff>
    </xdr:from>
    <xdr:ext cx="534377" cy="259045"/>
    <xdr:sp macro="" textlink="">
      <xdr:nvSpPr>
        <xdr:cNvPr id="304" name="n_1mainValue【一般廃棄物処理施設】&#10;一人当たり有形固定資産（償却資産）額"/>
        <xdr:cNvSpPr txBox="1"/>
      </xdr:nvSpPr>
      <xdr:spPr>
        <a:xfrm>
          <a:off x="21043411" y="66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5" name="テキスト ボックス 3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6" name="直線コネクタ 3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7" name="テキスト ボックス 3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8" name="直線コネクタ 3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9" name="テキスト ボックス 3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0" name="直線コネクタ 3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1" name="テキスト ボックス 3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2" name="直線コネクタ 3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3" name="テキスト ボックス 3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4" name="直線コネクタ 3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5" name="テキスト ボックス 3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6" name="直線コネクタ 3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7" name="テキスト ボックス 3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8" name="直線コネクタ 3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9" name="テキスト ボックス 3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84909</xdr:rowOff>
    </xdr:from>
    <xdr:to>
      <xdr:col>23</xdr:col>
      <xdr:colOff>516889</xdr:colOff>
      <xdr:row>62</xdr:row>
      <xdr:rowOff>146957</xdr:rowOff>
    </xdr:to>
    <xdr:cxnSp macro="">
      <xdr:nvCxnSpPr>
        <xdr:cNvPr id="331" name="直線コネクタ 330"/>
        <xdr:cNvCxnSpPr/>
      </xdr:nvCxnSpPr>
      <xdr:spPr>
        <a:xfrm flipV="1">
          <a:off x="16318864" y="9686109"/>
          <a:ext cx="0" cy="10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150784</xdr:rowOff>
    </xdr:from>
    <xdr:ext cx="405111" cy="259045"/>
    <xdr:sp macro="" textlink="">
      <xdr:nvSpPr>
        <xdr:cNvPr id="332" name="【保健センター・保健所】&#10;有形固定資産減価償却率最小値テキスト"/>
        <xdr:cNvSpPr txBox="1"/>
      </xdr:nvSpPr>
      <xdr:spPr>
        <a:xfrm>
          <a:off x="16408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146957</xdr:rowOff>
    </xdr:from>
    <xdr:to>
      <xdr:col>23</xdr:col>
      <xdr:colOff>606425</xdr:colOff>
      <xdr:row>62</xdr:row>
      <xdr:rowOff>146957</xdr:rowOff>
    </xdr:to>
    <xdr:cxnSp macro="">
      <xdr:nvCxnSpPr>
        <xdr:cNvPr id="333" name="直線コネクタ 332"/>
        <xdr:cNvCxnSpPr/>
      </xdr:nvCxnSpPr>
      <xdr:spPr>
        <a:xfrm>
          <a:off x="16230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31586</xdr:rowOff>
    </xdr:from>
    <xdr:ext cx="405111" cy="259045"/>
    <xdr:sp macro="" textlink="">
      <xdr:nvSpPr>
        <xdr:cNvPr id="334" name="【保健センター・保健所】&#10;有形固定資産減価償却率最大値テキスト"/>
        <xdr:cNvSpPr txBox="1"/>
      </xdr:nvSpPr>
      <xdr:spPr>
        <a:xfrm>
          <a:off x="164084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56</xdr:row>
      <xdr:rowOff>84909</xdr:rowOff>
    </xdr:from>
    <xdr:to>
      <xdr:col>23</xdr:col>
      <xdr:colOff>606425</xdr:colOff>
      <xdr:row>56</xdr:row>
      <xdr:rowOff>84909</xdr:rowOff>
    </xdr:to>
    <xdr:cxnSp macro="">
      <xdr:nvCxnSpPr>
        <xdr:cNvPr id="335" name="直線コネクタ 334"/>
        <xdr:cNvCxnSpPr/>
      </xdr:nvCxnSpPr>
      <xdr:spPr>
        <a:xfrm>
          <a:off x="16230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51724</xdr:rowOff>
    </xdr:from>
    <xdr:ext cx="405111" cy="259045"/>
    <xdr:sp macro="" textlink="">
      <xdr:nvSpPr>
        <xdr:cNvPr id="336" name="【保健センター・保健所】&#10;有形固定資産減価償却率平均値テキスト"/>
        <xdr:cNvSpPr txBox="1"/>
      </xdr:nvSpPr>
      <xdr:spPr>
        <a:xfrm>
          <a:off x="16408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73297</xdr:rowOff>
    </xdr:from>
    <xdr:to>
      <xdr:col>23</xdr:col>
      <xdr:colOff>568325</xdr:colOff>
      <xdr:row>61</xdr:row>
      <xdr:rowOff>3447</xdr:rowOff>
    </xdr:to>
    <xdr:sp macro="" textlink="">
      <xdr:nvSpPr>
        <xdr:cNvPr id="337" name="フローチャート : 判断 336"/>
        <xdr:cNvSpPr/>
      </xdr:nvSpPr>
      <xdr:spPr>
        <a:xfrm>
          <a:off x="16268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164737</xdr:rowOff>
    </xdr:from>
    <xdr:to>
      <xdr:col>22</xdr:col>
      <xdr:colOff>415925</xdr:colOff>
      <xdr:row>61</xdr:row>
      <xdr:rowOff>94887</xdr:rowOff>
    </xdr:to>
    <xdr:sp macro="" textlink="">
      <xdr:nvSpPr>
        <xdr:cNvPr id="338" name="フローチャート : 判断 337"/>
        <xdr:cNvSpPr/>
      </xdr:nvSpPr>
      <xdr:spPr>
        <a:xfrm>
          <a:off x="15430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111414</xdr:rowOff>
    </xdr:from>
    <xdr:ext cx="405111" cy="259045"/>
    <xdr:sp macro="" textlink="">
      <xdr:nvSpPr>
        <xdr:cNvPr id="339" name="n_1aveValue【保健センター・保健所】&#10;有形固定資産減価償却率"/>
        <xdr:cNvSpPr txBox="1"/>
      </xdr:nvSpPr>
      <xdr:spPr>
        <a:xfrm>
          <a:off x="15266043"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0" name="テキスト ボックス 3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1" name="テキスト ボックス 3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2" name="テキスト ボックス 3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3" name="テキスト ボックス 3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4" name="テキスト ボックス 3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97790</xdr:rowOff>
    </xdr:from>
    <xdr:to>
      <xdr:col>22</xdr:col>
      <xdr:colOff>415925</xdr:colOff>
      <xdr:row>64</xdr:row>
      <xdr:rowOff>27940</xdr:rowOff>
    </xdr:to>
    <xdr:sp macro="" textlink="">
      <xdr:nvSpPr>
        <xdr:cNvPr id="345" name="円/楕円 344"/>
        <xdr:cNvSpPr/>
      </xdr:nvSpPr>
      <xdr:spPr>
        <a:xfrm>
          <a:off x="1543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19067</xdr:rowOff>
    </xdr:from>
    <xdr:ext cx="405111" cy="259045"/>
    <xdr:sp macro="" textlink="">
      <xdr:nvSpPr>
        <xdr:cNvPr id="346" name="n_1mainValue【保健センター・保健所】&#10;有形固定資産減価償却率"/>
        <xdr:cNvSpPr txBox="1"/>
      </xdr:nvSpPr>
      <xdr:spPr>
        <a:xfrm>
          <a:off x="15266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7" name="正方形/長方形 3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8" name="正方形/長方形 3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9" name="正方形/長方形 3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0" name="正方形/長方形 3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1" name="正方形/長方形 3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2" name="正方形/長方形 3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3" name="正方形/長方形 3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4" name="正方形/長方形 3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5" name="テキスト ボックス 3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6" name="直線コネクタ 3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57" name="直線コネクタ 3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8" name="テキスト ボックス 3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9" name="直線コネクタ 3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60" name="テキスト ボックス 3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1" name="直線コネクタ 3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2" name="テキスト ボックス 3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3" name="直線コネクタ 3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4" name="テキスト ボックス 3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5" name="直線コネクタ 3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6" name="テキスト ボックス 3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368" name="直線コネクタ 367"/>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369"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70" name="直線コネクタ 369"/>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71"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72" name="直線コネクタ 371"/>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373"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74" name="フローチャート : 判断 373"/>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75" name="フローチャート : 判断 374"/>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83075</xdr:rowOff>
    </xdr:from>
    <xdr:ext cx="469744" cy="259045"/>
    <xdr:sp macro="" textlink="">
      <xdr:nvSpPr>
        <xdr:cNvPr id="376" name="n_1aveValue【保健センター・保健所】&#10;一人当たり面積"/>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152654</xdr:rowOff>
    </xdr:from>
    <xdr:to>
      <xdr:col>31</xdr:col>
      <xdr:colOff>85725</xdr:colOff>
      <xdr:row>60</xdr:row>
      <xdr:rowOff>82804</xdr:rowOff>
    </xdr:to>
    <xdr:sp macro="" textlink="">
      <xdr:nvSpPr>
        <xdr:cNvPr id="382" name="円/楕円 381"/>
        <xdr:cNvSpPr/>
      </xdr:nvSpPr>
      <xdr:spPr>
        <a:xfrm>
          <a:off x="21272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99331</xdr:rowOff>
    </xdr:from>
    <xdr:ext cx="469744" cy="259045"/>
    <xdr:sp macro="" textlink="">
      <xdr:nvSpPr>
        <xdr:cNvPr id="383" name="n_1mainValue【保健センター・保健所】&#10;一人当たり面積"/>
        <xdr:cNvSpPr txBox="1"/>
      </xdr:nvSpPr>
      <xdr:spPr>
        <a:xfrm>
          <a:off x="210757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4" name="正方形/長方形 3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5" name="正方形/長方形 3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6" name="正方形/長方形 3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7" name="正方形/長方形 3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8" name="正方形/長方形 3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9" name="正方形/長方形 3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0" name="正方形/長方形 3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1" name="正方形/長方形 3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2" name="テキスト ボックス 3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3" name="直線コネクタ 3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4" name="テキスト ボックス 39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95" name="直線コネクタ 3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6" name="テキスト ボックス 39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7" name="直線コネクタ 3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8" name="テキスト ボックス 3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9" name="直線コネクタ 3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00" name="テキスト ボックス 3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1" name="直線コネクタ 4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2" name="テキスト ボックス 4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3" name="直線コネクタ 4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04" name="テキスト ボックス 40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5" name="直線コネクタ 4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6" name="テキスト ボックス 4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08" name="直線コネクタ 407"/>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09"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10" name="直線コネクタ 409"/>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11"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12" name="直線コネクタ 41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13"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14" name="フローチャート : 判断 413"/>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15" name="フローチャート : 判断 414"/>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91457</xdr:rowOff>
    </xdr:from>
    <xdr:ext cx="405111" cy="259045"/>
    <xdr:sp macro="" textlink="">
      <xdr:nvSpPr>
        <xdr:cNvPr id="416" name="n_1aveValue【消防施設】&#10;有形固定資産減価償却率"/>
        <xdr:cNvSpPr txBox="1"/>
      </xdr:nvSpPr>
      <xdr:spPr>
        <a:xfrm>
          <a:off x="15266043"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7" name="テキスト ボックス 4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8" name="テキスト ボックス 4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9" name="テキスト ボックス 4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0" name="テキスト ボックス 4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1" name="テキスト ボックス 4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46355</xdr:rowOff>
    </xdr:from>
    <xdr:to>
      <xdr:col>22</xdr:col>
      <xdr:colOff>415925</xdr:colOff>
      <xdr:row>82</xdr:row>
      <xdr:rowOff>147955</xdr:rowOff>
    </xdr:to>
    <xdr:sp macro="" textlink="">
      <xdr:nvSpPr>
        <xdr:cNvPr id="422" name="円/楕円 421"/>
        <xdr:cNvSpPr/>
      </xdr:nvSpPr>
      <xdr:spPr>
        <a:xfrm>
          <a:off x="15430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164482</xdr:rowOff>
    </xdr:from>
    <xdr:ext cx="405111" cy="259045"/>
    <xdr:sp macro="" textlink="">
      <xdr:nvSpPr>
        <xdr:cNvPr id="423" name="n_1mainValue【消防施設】&#10;有形固定資産減価償却率"/>
        <xdr:cNvSpPr txBox="1"/>
      </xdr:nvSpPr>
      <xdr:spPr>
        <a:xfrm>
          <a:off x="15266043"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4" name="正方形/長方形 4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5" name="正方形/長方形 4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6" name="正方形/長方形 4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7" name="正方形/長方形 4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8" name="正方形/長方形 4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9" name="正方形/長方形 4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0" name="正方形/長方形 4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1" name="正方形/長方形 4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2" name="テキスト ボックス 4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3" name="直線コネクタ 4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4" name="直線コネクタ 4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5" name="テキスト ボックス 4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6" name="直線コネクタ 4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7" name="テキスト ボックス 4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8" name="直線コネクタ 4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9" name="テキスト ボックス 4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40" name="直線コネクタ 4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41" name="テキスト ボックス 4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2" name="直線コネクタ 4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3" name="テキスト ボックス 4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4" name="直線コネクタ 4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5" name="テキスト ボックス 4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447" name="直線コネクタ 446"/>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448"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449" name="直線コネクタ 448"/>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450"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451" name="直線コネクタ 450"/>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52"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53" name="フローチャート : 判断 452"/>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454" name="フローチャート : 判断 453"/>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101616</xdr:rowOff>
    </xdr:from>
    <xdr:ext cx="469744" cy="259045"/>
    <xdr:sp macro="" textlink="">
      <xdr:nvSpPr>
        <xdr:cNvPr id="455" name="n_1aveValue【消防施設】&#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6" name="テキスト ボックス 4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7" name="テキスト ボックス 4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8" name="テキスト ボックス 4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9" name="テキスト ボックス 4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0" name="テキスト ボックス 4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63500</xdr:rowOff>
    </xdr:from>
    <xdr:to>
      <xdr:col>31</xdr:col>
      <xdr:colOff>85725</xdr:colOff>
      <xdr:row>84</xdr:row>
      <xdr:rowOff>165100</xdr:rowOff>
    </xdr:to>
    <xdr:sp macro="" textlink="">
      <xdr:nvSpPr>
        <xdr:cNvPr id="461" name="円/楕円 460"/>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156227</xdr:rowOff>
    </xdr:from>
    <xdr:ext cx="469744" cy="259045"/>
    <xdr:sp macro="" textlink="">
      <xdr:nvSpPr>
        <xdr:cNvPr id="462" name="n_1mainValue【消防施設】&#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3" name="正方形/長方形 4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4" name="正方形/長方形 4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5" name="正方形/長方形 4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6" name="正方形/長方形 4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7" name="正方形/長方形 4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8" name="正方形/長方形 4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9" name="正方形/長方形 4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0" name="正方形/長方形 4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1" name="テキスト ボックス 4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2" name="直線コネクタ 4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3" name="テキスト ボックス 47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4" name="直線コネクタ 4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5" name="テキスト ボックス 47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6" name="直線コネクタ 4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7" name="テキスト ボックス 4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8" name="直線コネクタ 4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9" name="テキスト ボックス 4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0" name="直線コネクタ 4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1" name="テキスト ボックス 4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2" name="直線コネクタ 4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3" name="テキスト ボックス 48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5" name="テキスト ボックス 4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106</xdr:row>
      <xdr:rowOff>104775</xdr:rowOff>
    </xdr:to>
    <xdr:cxnSp macro="">
      <xdr:nvCxnSpPr>
        <xdr:cNvPr id="487" name="直線コネクタ 486"/>
        <xdr:cNvCxnSpPr/>
      </xdr:nvCxnSpPr>
      <xdr:spPr>
        <a:xfrm flipV="1">
          <a:off x="16318864" y="17303114"/>
          <a:ext cx="0" cy="97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108602</xdr:rowOff>
    </xdr:from>
    <xdr:ext cx="405111" cy="259045"/>
    <xdr:sp macro="" textlink="">
      <xdr:nvSpPr>
        <xdr:cNvPr id="488" name="【庁舎】&#10;有形固定資産減価償却率最小値テキスト"/>
        <xdr:cNvSpPr txBox="1"/>
      </xdr:nvSpPr>
      <xdr:spPr>
        <a:xfrm>
          <a:off x="16408400"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106</xdr:row>
      <xdr:rowOff>104775</xdr:rowOff>
    </xdr:from>
    <xdr:to>
      <xdr:col>23</xdr:col>
      <xdr:colOff>606425</xdr:colOff>
      <xdr:row>106</xdr:row>
      <xdr:rowOff>104775</xdr:rowOff>
    </xdr:to>
    <xdr:cxnSp macro="">
      <xdr:nvCxnSpPr>
        <xdr:cNvPr id="489" name="直線コネクタ 488"/>
        <xdr:cNvCxnSpPr/>
      </xdr:nvCxnSpPr>
      <xdr:spPr>
        <a:xfrm>
          <a:off x="16230600" y="1827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490" name="【庁舎】&#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491" name="直線コネクタ 490"/>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165752</xdr:rowOff>
    </xdr:from>
    <xdr:ext cx="405111" cy="259045"/>
    <xdr:sp macro="" textlink="">
      <xdr:nvSpPr>
        <xdr:cNvPr id="492" name="【庁舎】&#10;有形固定資産減価償却率平均値テキスト"/>
        <xdr:cNvSpPr txBox="1"/>
      </xdr:nvSpPr>
      <xdr:spPr>
        <a:xfrm>
          <a:off x="16408400" y="1799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15875</xdr:rowOff>
    </xdr:from>
    <xdr:to>
      <xdr:col>23</xdr:col>
      <xdr:colOff>568325</xdr:colOff>
      <xdr:row>105</xdr:row>
      <xdr:rowOff>117475</xdr:rowOff>
    </xdr:to>
    <xdr:sp macro="" textlink="">
      <xdr:nvSpPr>
        <xdr:cNvPr id="493" name="フローチャート : 判断 492"/>
        <xdr:cNvSpPr/>
      </xdr:nvSpPr>
      <xdr:spPr>
        <a:xfrm>
          <a:off x="16268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29211</xdr:rowOff>
    </xdr:from>
    <xdr:to>
      <xdr:col>22</xdr:col>
      <xdr:colOff>415925</xdr:colOff>
      <xdr:row>105</xdr:row>
      <xdr:rowOff>130811</xdr:rowOff>
    </xdr:to>
    <xdr:sp macro="" textlink="">
      <xdr:nvSpPr>
        <xdr:cNvPr id="494" name="フローチャート : 判断 493"/>
        <xdr:cNvSpPr/>
      </xdr:nvSpPr>
      <xdr:spPr>
        <a:xfrm>
          <a:off x="1543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147338</xdr:rowOff>
    </xdr:from>
    <xdr:ext cx="405111" cy="259045"/>
    <xdr:sp macro="" textlink="">
      <xdr:nvSpPr>
        <xdr:cNvPr id="495" name="n_1aveValue【庁舎】&#10;有形固定資産減価償却率"/>
        <xdr:cNvSpPr txBox="1"/>
      </xdr:nvSpPr>
      <xdr:spPr>
        <a:xfrm>
          <a:off x="15266043"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6" name="テキスト ボックス 4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7" name="テキスト ボックス 4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8" name="テキスト ボックス 4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9" name="テキスト ボックス 4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0" name="テキスト ボックス 4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57786</xdr:rowOff>
    </xdr:from>
    <xdr:to>
      <xdr:col>22</xdr:col>
      <xdr:colOff>415925</xdr:colOff>
      <xdr:row>107</xdr:row>
      <xdr:rowOff>159386</xdr:rowOff>
    </xdr:to>
    <xdr:sp macro="" textlink="">
      <xdr:nvSpPr>
        <xdr:cNvPr id="501" name="円/楕円 500"/>
        <xdr:cNvSpPr/>
      </xdr:nvSpPr>
      <xdr:spPr>
        <a:xfrm>
          <a:off x="15430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150513</xdr:rowOff>
    </xdr:from>
    <xdr:ext cx="405111" cy="259045"/>
    <xdr:sp macro="" textlink="">
      <xdr:nvSpPr>
        <xdr:cNvPr id="502" name="n_1mainValue【庁舎】&#10;有形固定資産減価償却率"/>
        <xdr:cNvSpPr txBox="1"/>
      </xdr:nvSpPr>
      <xdr:spPr>
        <a:xfrm>
          <a:off x="15266043"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3" name="直線コネクタ 5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4" name="テキスト ボックス 5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5" name="直線コネクタ 5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6" name="テキスト ボックス 5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7" name="直線コネクタ 5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8" name="テキスト ボックス 5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9" name="直線コネクタ 5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0" name="テキスト ボックス 5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1" name="直線コネクタ 5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2" name="テキスト ボックス 5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26" name="直線コネクタ 525"/>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27"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28" name="直線コネクタ 527"/>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29"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30" name="直線コネクタ 529"/>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31"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32" name="フローチャート : 判断 531"/>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33" name="フローチャート : 判断 532"/>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97172</xdr:rowOff>
    </xdr:from>
    <xdr:ext cx="469744" cy="259045"/>
    <xdr:sp macro="" textlink="">
      <xdr:nvSpPr>
        <xdr:cNvPr id="534"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92075</xdr:rowOff>
    </xdr:from>
    <xdr:to>
      <xdr:col>31</xdr:col>
      <xdr:colOff>85725</xdr:colOff>
      <xdr:row>105</xdr:row>
      <xdr:rowOff>22225</xdr:rowOff>
    </xdr:to>
    <xdr:sp macro="" textlink="">
      <xdr:nvSpPr>
        <xdr:cNvPr id="540" name="円/楕円 539"/>
        <xdr:cNvSpPr/>
      </xdr:nvSpPr>
      <xdr:spPr>
        <a:xfrm>
          <a:off x="21272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38752</xdr:rowOff>
    </xdr:from>
    <xdr:ext cx="469744" cy="259045"/>
    <xdr:sp macro="" textlink="">
      <xdr:nvSpPr>
        <xdr:cNvPr id="541" name="n_1mainValue【庁舎】&#10;一人当たり面積"/>
        <xdr:cNvSpPr txBox="1"/>
      </xdr:nvSpPr>
      <xdr:spPr>
        <a:xfrm>
          <a:off x="21075727"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類似団体と比較して消防施設については、有形固定資産減価償却率が大きく平均を上回っている。</a:t>
          </a:r>
          <a:endParaRPr lang="ja-JP" altLang="ja-JP" sz="1400">
            <a:effectLst/>
          </a:endParaRPr>
        </a:p>
        <a:p>
          <a:r>
            <a:rPr kumimoji="1" lang="ja-JP" altLang="ja-JP" sz="1100">
              <a:solidFill>
                <a:schemeClr val="dk1"/>
              </a:solidFill>
              <a:effectLst/>
              <a:latin typeface="+mn-lt"/>
              <a:ea typeface="+mn-ea"/>
              <a:cs typeface="+mn-cs"/>
            </a:rPr>
            <a:t>これは、昭和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年に建設された消防庁舎がその要因となっている。今後、新名神高速道路の供用開始に伴い、消防庁舎の整備も計画されていることから、有形固定資産減価償却率は減少していくことが見込まれている。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近年は類似団体内平均値を約0.1上回って推移している。平成22年度以降は景気低迷による影響から基準財政収入額における市町村民税関係等が大幅に減少したことにより下降に転じたが、平成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年度から上昇傾向にあり、平成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年度も、</a:t>
          </a:r>
          <a:r>
            <a:rPr lang="ja-JP" altLang="en-US" sz="1100" b="0" i="0" baseline="0">
              <a:solidFill>
                <a:schemeClr val="dk1"/>
              </a:solidFill>
              <a:effectLst/>
              <a:latin typeface="+mn-lt"/>
              <a:ea typeface="+mn-ea"/>
              <a:cs typeface="+mn-cs"/>
            </a:rPr>
            <a:t>市町村民税関係や</a:t>
          </a:r>
          <a:r>
            <a:rPr lang="ja-JP" altLang="ja-JP" sz="1100" b="0" i="0" baseline="0">
              <a:solidFill>
                <a:schemeClr val="dk1"/>
              </a:solidFill>
              <a:effectLst/>
              <a:latin typeface="+mn-lt"/>
              <a:ea typeface="+mn-ea"/>
              <a:cs typeface="+mn-cs"/>
            </a:rPr>
            <a:t>固定資産税</a:t>
          </a:r>
          <a:r>
            <a:rPr lang="ja-JP" altLang="en-US" sz="1100" b="0" i="0" baseline="0">
              <a:solidFill>
                <a:sysClr val="windowText" lastClr="000000"/>
              </a:solidFill>
              <a:effectLst/>
              <a:latin typeface="+mn-lt"/>
              <a:ea typeface="+mn-ea"/>
              <a:cs typeface="+mn-cs"/>
            </a:rPr>
            <a:t>が</a:t>
          </a:r>
          <a:r>
            <a:rPr lang="ja-JP" altLang="ja-JP" sz="1100" b="0" i="0" baseline="0">
              <a:solidFill>
                <a:schemeClr val="dk1"/>
              </a:solidFill>
              <a:effectLst/>
              <a:latin typeface="+mn-lt"/>
              <a:ea typeface="+mn-ea"/>
              <a:cs typeface="+mn-cs"/>
            </a:rPr>
            <a:t>増収</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なっ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一方で、基準財政需要額の社会福祉費や高齢者保健福祉費なども増加傾向にあるため、財政力指数としては横ばいとなっている。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今後においても雇用創出事業等を行い、税収の確保に努める。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103011</xdr:rowOff>
    </xdr:from>
    <xdr:to>
      <xdr:col>7</xdr:col>
      <xdr:colOff>152400</xdr:colOff>
      <xdr:row>41</xdr:row>
      <xdr:rowOff>103011</xdr:rowOff>
    </xdr:to>
    <xdr:cxnSp macro="">
      <xdr:nvCxnSpPr>
        <xdr:cNvPr id="68" name="直線コネクタ 67"/>
        <xdr:cNvCxnSpPr/>
      </xdr:nvCxnSpPr>
      <xdr:spPr>
        <a:xfrm>
          <a:off x="4114800" y="713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103011</xdr:rowOff>
    </xdr:from>
    <xdr:to>
      <xdr:col>6</xdr:col>
      <xdr:colOff>0</xdr:colOff>
      <xdr:row>41</xdr:row>
      <xdr:rowOff>116417</xdr:rowOff>
    </xdr:to>
    <xdr:cxnSp macro="">
      <xdr:nvCxnSpPr>
        <xdr:cNvPr id="71" name="直線コネクタ 70"/>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143228</xdr:rowOff>
    </xdr:to>
    <xdr:cxnSp macro="">
      <xdr:nvCxnSpPr>
        <xdr:cNvPr id="74" name="直線コネクタ 73"/>
        <xdr:cNvCxnSpPr/>
      </xdr:nvCxnSpPr>
      <xdr:spPr>
        <a:xfrm flipV="1">
          <a:off x="2336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143228</xdr:rowOff>
    </xdr:to>
    <xdr:cxnSp macro="">
      <xdr:nvCxnSpPr>
        <xdr:cNvPr id="77" name="直線コネクタ 76"/>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52211</xdr:rowOff>
    </xdr:from>
    <xdr:to>
      <xdr:col>7</xdr:col>
      <xdr:colOff>203200</xdr:colOff>
      <xdr:row>41</xdr:row>
      <xdr:rowOff>153811</xdr:rowOff>
    </xdr:to>
    <xdr:sp macro="" textlink="">
      <xdr:nvSpPr>
        <xdr:cNvPr id="87" name="円/楕円 86"/>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68738</xdr:rowOff>
    </xdr:from>
    <xdr:ext cx="762000" cy="259045"/>
    <xdr:sp macro="" textlink="">
      <xdr:nvSpPr>
        <xdr:cNvPr id="88"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52211</xdr:rowOff>
    </xdr:from>
    <xdr:to>
      <xdr:col>6</xdr:col>
      <xdr:colOff>50800</xdr:colOff>
      <xdr:row>41</xdr:row>
      <xdr:rowOff>153811</xdr:rowOff>
    </xdr:to>
    <xdr:sp macro="" textlink="">
      <xdr:nvSpPr>
        <xdr:cNvPr id="89" name="円/楕円 88"/>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163988</xdr:rowOff>
    </xdr:from>
    <xdr:ext cx="736600" cy="259045"/>
    <xdr:sp macro="" textlink="">
      <xdr:nvSpPr>
        <xdr:cNvPr id="90" name="テキスト ボックス 89"/>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3" name="円/楕円 92"/>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4" name="テキスト ボックス 93"/>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社会保障費などの義務的経費、物件費等の増加により経常収支比率が高く推移し</a:t>
          </a:r>
          <a:r>
            <a:rPr lang="ja-JP" altLang="en-US" sz="1100" b="0" i="0" baseline="0">
              <a:solidFill>
                <a:schemeClr val="dk1"/>
              </a:solidFill>
              <a:effectLst/>
              <a:latin typeface="+mn-lt"/>
              <a:ea typeface="+mn-ea"/>
              <a:cs typeface="+mn-cs"/>
            </a:rPr>
            <a:t>て</a:t>
          </a:r>
          <a:r>
            <a:rPr lang="ja-JP" altLang="en-US" sz="1100" b="0" i="0" baseline="0">
              <a:solidFill>
                <a:sysClr val="windowText" lastClr="000000"/>
              </a:solidFill>
              <a:effectLst/>
              <a:latin typeface="+mn-lt"/>
              <a:ea typeface="+mn-ea"/>
              <a:cs typeface="+mn-cs"/>
            </a:rPr>
            <a:t>いるものの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年度は臨時財政対策債の発行額が</a:t>
          </a:r>
          <a:r>
            <a:rPr lang="ja-JP" altLang="en-US"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となったこと、</a:t>
          </a:r>
          <a:r>
            <a:rPr lang="ja-JP" altLang="en-US" sz="1100" b="0" i="0" baseline="0">
              <a:solidFill>
                <a:schemeClr val="dk1"/>
              </a:solidFill>
              <a:effectLst/>
              <a:latin typeface="+mn-lt"/>
              <a:ea typeface="+mn-ea"/>
              <a:cs typeface="+mn-cs"/>
            </a:rPr>
            <a:t>普通交付税が約</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千万円</a:t>
          </a:r>
          <a:r>
            <a:rPr lang="ja-JP" altLang="ja-JP" sz="1100" b="0" i="0" baseline="0">
              <a:solidFill>
                <a:schemeClr val="dk1"/>
              </a:solidFill>
              <a:effectLst/>
              <a:latin typeface="+mn-lt"/>
              <a:ea typeface="+mn-ea"/>
              <a:cs typeface="+mn-cs"/>
            </a:rPr>
            <a:t>増となったこと等により前年度と比較して</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今後においては、超高齢社会を迎えることにより財政の硬直化傾向が見込まれる。税、使用料及び手数料等の財源確保や行政コストの削減を図り、限られた財源の中で、費用対効果に留意しつつ事業や施策を取捨選択し、持続可能な財政運営を行う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83058</xdr:rowOff>
    </xdr:from>
    <xdr:to>
      <xdr:col>7</xdr:col>
      <xdr:colOff>152400</xdr:colOff>
      <xdr:row>63</xdr:row>
      <xdr:rowOff>75692</xdr:rowOff>
    </xdr:to>
    <xdr:cxnSp macro="">
      <xdr:nvCxnSpPr>
        <xdr:cNvPr id="129" name="直線コネクタ 128"/>
        <xdr:cNvCxnSpPr/>
      </xdr:nvCxnSpPr>
      <xdr:spPr>
        <a:xfrm flipV="1">
          <a:off x="4114800" y="1071295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63</xdr:row>
      <xdr:rowOff>75692</xdr:rowOff>
    </xdr:to>
    <xdr:cxnSp macro="">
      <xdr:nvCxnSpPr>
        <xdr:cNvPr id="132" name="直線コネクタ 131"/>
        <xdr:cNvCxnSpPr/>
      </xdr:nvCxnSpPr>
      <xdr:spPr>
        <a:xfrm>
          <a:off x="3225800" y="108287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114300</xdr:rowOff>
    </xdr:to>
    <xdr:cxnSp macro="">
      <xdr:nvCxnSpPr>
        <xdr:cNvPr id="135" name="直線コネクタ 134"/>
        <xdr:cNvCxnSpPr/>
      </xdr:nvCxnSpPr>
      <xdr:spPr>
        <a:xfrm flipV="1">
          <a:off x="2336800" y="1082878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114300</xdr:rowOff>
    </xdr:to>
    <xdr:cxnSp macro="">
      <xdr:nvCxnSpPr>
        <xdr:cNvPr id="138" name="直線コネクタ 137"/>
        <xdr:cNvCxnSpPr/>
      </xdr:nvCxnSpPr>
      <xdr:spPr>
        <a:xfrm>
          <a:off x="1447800" y="1085291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32258</xdr:rowOff>
    </xdr:from>
    <xdr:to>
      <xdr:col>7</xdr:col>
      <xdr:colOff>203200</xdr:colOff>
      <xdr:row>62</xdr:row>
      <xdr:rowOff>133858</xdr:rowOff>
    </xdr:to>
    <xdr:sp macro="" textlink="">
      <xdr:nvSpPr>
        <xdr:cNvPr id="148" name="円/楕円 147"/>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48785</xdr:rowOff>
    </xdr:from>
    <xdr:ext cx="762000" cy="259045"/>
    <xdr:sp macro="" textlink="">
      <xdr:nvSpPr>
        <xdr:cNvPr id="149" name="財政構造の弾力性該当値テキスト"/>
        <xdr:cNvSpPr txBox="1"/>
      </xdr:nvSpPr>
      <xdr:spPr>
        <a:xfrm>
          <a:off x="50419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24892</xdr:rowOff>
    </xdr:from>
    <xdr:to>
      <xdr:col>6</xdr:col>
      <xdr:colOff>50800</xdr:colOff>
      <xdr:row>63</xdr:row>
      <xdr:rowOff>126492</xdr:rowOff>
    </xdr:to>
    <xdr:sp macro="" textlink="">
      <xdr:nvSpPr>
        <xdr:cNvPr id="150" name="円/楕円 149"/>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111269</xdr:rowOff>
    </xdr:from>
    <xdr:ext cx="736600" cy="259045"/>
    <xdr:sp macro="" textlink="">
      <xdr:nvSpPr>
        <xdr:cNvPr id="151" name="テキスト ボックス 150"/>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2" name="円/楕円 151"/>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3" name="テキスト ボックス 152"/>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4" name="円/楕円 153"/>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5" name="テキスト ボックス 15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6" name="円/楕円 155"/>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112539</xdr:rowOff>
    </xdr:from>
    <xdr:ext cx="762000" cy="259045"/>
    <xdr:sp macro="" textlink="">
      <xdr:nvSpPr>
        <xdr:cNvPr id="157" name="テキスト ボックス 156"/>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[121,328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類似団体内平均値と比較して、</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下回る結果となった。保育園、小学校における給食を直営で実施しており、消防や清掃関係においては町単独で実施しているため、人件費や物件費のうち賃金等で高い数値として表れている。また、保育園、幼稚園における障がい児加配等にも注力しており、特に民生費の賃金が高い数値</a:t>
          </a:r>
          <a:r>
            <a:rPr lang="ja-JP" altLang="en-US" sz="1100" b="0" i="0" baseline="0">
              <a:solidFill>
                <a:schemeClr val="dk1"/>
              </a:solidFill>
              <a:effectLst/>
              <a:latin typeface="+mn-lt"/>
              <a:ea typeface="+mn-ea"/>
              <a:cs typeface="+mn-cs"/>
            </a:rPr>
            <a:t>で推移している</a:t>
          </a:r>
          <a:r>
            <a:rPr lang="ja-JP" altLang="ja-JP" sz="1100" b="0" i="0" baseline="0">
              <a:solidFill>
                <a:schemeClr val="dk1"/>
              </a:solidFill>
              <a:effectLst/>
              <a:latin typeface="+mn-lt"/>
              <a:ea typeface="+mn-ea"/>
              <a:cs typeface="+mn-cs"/>
            </a:rPr>
            <a:t>。今後においては、多様化した住民ニーズに的確に対応しながら行政コストの削減に努める。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72332</xdr:rowOff>
    </xdr:from>
    <xdr:to>
      <xdr:col>7</xdr:col>
      <xdr:colOff>152400</xdr:colOff>
      <xdr:row>81</xdr:row>
      <xdr:rowOff>75864</xdr:rowOff>
    </xdr:to>
    <xdr:cxnSp macro="">
      <xdr:nvCxnSpPr>
        <xdr:cNvPr id="191" name="直線コネクタ 190"/>
        <xdr:cNvCxnSpPr/>
      </xdr:nvCxnSpPr>
      <xdr:spPr>
        <a:xfrm>
          <a:off x="4114800" y="13959782"/>
          <a:ext cx="8382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60642</xdr:rowOff>
    </xdr:from>
    <xdr:ext cx="762000" cy="259045"/>
    <xdr:sp macro="" textlink="">
      <xdr:nvSpPr>
        <xdr:cNvPr id="192" name="人件費・物件費等の状況平均値テキスト"/>
        <xdr:cNvSpPr txBox="1"/>
      </xdr:nvSpPr>
      <xdr:spPr>
        <a:xfrm>
          <a:off x="5041900" y="139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63922</xdr:rowOff>
    </xdr:from>
    <xdr:to>
      <xdr:col>6</xdr:col>
      <xdr:colOff>0</xdr:colOff>
      <xdr:row>81</xdr:row>
      <xdr:rowOff>72332</xdr:rowOff>
    </xdr:to>
    <xdr:cxnSp macro="">
      <xdr:nvCxnSpPr>
        <xdr:cNvPr id="194" name="直線コネクタ 193"/>
        <xdr:cNvCxnSpPr/>
      </xdr:nvCxnSpPr>
      <xdr:spPr>
        <a:xfrm>
          <a:off x="3225800" y="13951372"/>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60010</xdr:rowOff>
    </xdr:from>
    <xdr:to>
      <xdr:col>4</xdr:col>
      <xdr:colOff>482600</xdr:colOff>
      <xdr:row>81</xdr:row>
      <xdr:rowOff>63922</xdr:rowOff>
    </xdr:to>
    <xdr:cxnSp macro="">
      <xdr:nvCxnSpPr>
        <xdr:cNvPr id="197" name="直線コネクタ 196"/>
        <xdr:cNvCxnSpPr/>
      </xdr:nvCxnSpPr>
      <xdr:spPr>
        <a:xfrm>
          <a:off x="2336800" y="13947460"/>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60010</xdr:rowOff>
    </xdr:from>
    <xdr:to>
      <xdr:col>3</xdr:col>
      <xdr:colOff>279400</xdr:colOff>
      <xdr:row>81</xdr:row>
      <xdr:rowOff>60359</xdr:rowOff>
    </xdr:to>
    <xdr:cxnSp macro="">
      <xdr:nvCxnSpPr>
        <xdr:cNvPr id="200" name="直線コネクタ 199"/>
        <xdr:cNvCxnSpPr/>
      </xdr:nvCxnSpPr>
      <xdr:spPr>
        <a:xfrm flipV="1">
          <a:off x="1447800" y="13947460"/>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25064</xdr:rowOff>
    </xdr:from>
    <xdr:to>
      <xdr:col>7</xdr:col>
      <xdr:colOff>203200</xdr:colOff>
      <xdr:row>81</xdr:row>
      <xdr:rowOff>126664</xdr:rowOff>
    </xdr:to>
    <xdr:sp macro="" textlink="">
      <xdr:nvSpPr>
        <xdr:cNvPr id="210" name="円/楕円 209"/>
        <xdr:cNvSpPr/>
      </xdr:nvSpPr>
      <xdr:spPr>
        <a:xfrm>
          <a:off x="4902200" y="139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117791</xdr:rowOff>
    </xdr:from>
    <xdr:ext cx="762000" cy="259045"/>
    <xdr:sp macro="" textlink="">
      <xdr:nvSpPr>
        <xdr:cNvPr id="211" name="人件費・物件費等の状況該当値テキスト"/>
        <xdr:cNvSpPr txBox="1"/>
      </xdr:nvSpPr>
      <xdr:spPr>
        <a:xfrm>
          <a:off x="5041900" y="1383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21532</xdr:rowOff>
    </xdr:from>
    <xdr:to>
      <xdr:col>6</xdr:col>
      <xdr:colOff>50800</xdr:colOff>
      <xdr:row>81</xdr:row>
      <xdr:rowOff>123132</xdr:rowOff>
    </xdr:to>
    <xdr:sp macro="" textlink="">
      <xdr:nvSpPr>
        <xdr:cNvPr id="212" name="円/楕円 211"/>
        <xdr:cNvSpPr/>
      </xdr:nvSpPr>
      <xdr:spPr>
        <a:xfrm>
          <a:off x="4064000" y="1390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133309</xdr:rowOff>
    </xdr:from>
    <xdr:ext cx="736600" cy="259045"/>
    <xdr:sp macro="" textlink="">
      <xdr:nvSpPr>
        <xdr:cNvPr id="213" name="テキスト ボックス 212"/>
        <xdr:cNvSpPr txBox="1"/>
      </xdr:nvSpPr>
      <xdr:spPr>
        <a:xfrm>
          <a:off x="3733800" y="13677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13122</xdr:rowOff>
    </xdr:from>
    <xdr:to>
      <xdr:col>4</xdr:col>
      <xdr:colOff>533400</xdr:colOff>
      <xdr:row>81</xdr:row>
      <xdr:rowOff>114722</xdr:rowOff>
    </xdr:to>
    <xdr:sp macro="" textlink="">
      <xdr:nvSpPr>
        <xdr:cNvPr id="214" name="円/楕円 213"/>
        <xdr:cNvSpPr/>
      </xdr:nvSpPr>
      <xdr:spPr>
        <a:xfrm>
          <a:off x="3175000" y="139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124899</xdr:rowOff>
    </xdr:from>
    <xdr:ext cx="762000" cy="259045"/>
    <xdr:sp macro="" textlink="">
      <xdr:nvSpPr>
        <xdr:cNvPr id="215" name="テキスト ボックス 214"/>
        <xdr:cNvSpPr txBox="1"/>
      </xdr:nvSpPr>
      <xdr:spPr>
        <a:xfrm>
          <a:off x="2844800" y="136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9210</xdr:rowOff>
    </xdr:from>
    <xdr:to>
      <xdr:col>3</xdr:col>
      <xdr:colOff>330200</xdr:colOff>
      <xdr:row>81</xdr:row>
      <xdr:rowOff>110810</xdr:rowOff>
    </xdr:to>
    <xdr:sp macro="" textlink="">
      <xdr:nvSpPr>
        <xdr:cNvPr id="216" name="円/楕円 215"/>
        <xdr:cNvSpPr/>
      </xdr:nvSpPr>
      <xdr:spPr>
        <a:xfrm>
          <a:off x="2286000" y="138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95587</xdr:rowOff>
    </xdr:from>
    <xdr:ext cx="762000" cy="259045"/>
    <xdr:sp macro="" textlink="">
      <xdr:nvSpPr>
        <xdr:cNvPr id="217" name="テキスト ボックス 216"/>
        <xdr:cNvSpPr txBox="1"/>
      </xdr:nvSpPr>
      <xdr:spPr>
        <a:xfrm>
          <a:off x="1955800" y="139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9559</xdr:rowOff>
    </xdr:from>
    <xdr:to>
      <xdr:col>2</xdr:col>
      <xdr:colOff>127000</xdr:colOff>
      <xdr:row>81</xdr:row>
      <xdr:rowOff>111159</xdr:rowOff>
    </xdr:to>
    <xdr:sp macro="" textlink="">
      <xdr:nvSpPr>
        <xdr:cNvPr id="218" name="円/楕円 217"/>
        <xdr:cNvSpPr/>
      </xdr:nvSpPr>
      <xdr:spPr>
        <a:xfrm>
          <a:off x="1397000" y="138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95936</xdr:rowOff>
    </xdr:from>
    <xdr:ext cx="762000" cy="259045"/>
    <xdr:sp macro="" textlink="">
      <xdr:nvSpPr>
        <xdr:cNvPr id="219" name="テキスト ボックス 218"/>
        <xdr:cNvSpPr txBox="1"/>
      </xdr:nvSpPr>
      <xdr:spPr>
        <a:xfrm>
          <a:off x="1066800" y="139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年度においては、類似団体内平均値を</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上回り、全国町村平均値を</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上回っている。今後も地域の民間企業の平均給与の状況及び町財政の状況等を踏まえ、引き続き給与の適正化に努める。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104139</xdr:rowOff>
    </xdr:to>
    <xdr:cxnSp macro="">
      <xdr:nvCxnSpPr>
        <xdr:cNvPr id="253" name="直線コネクタ 252"/>
        <xdr:cNvCxnSpPr/>
      </xdr:nvCxnSpPr>
      <xdr:spPr>
        <a:xfrm flipV="1">
          <a:off x="16179800" y="1458087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104139</xdr:rowOff>
    </xdr:to>
    <xdr:cxnSp macro="">
      <xdr:nvCxnSpPr>
        <xdr:cNvPr id="256" name="直線コネクタ 255"/>
        <xdr:cNvCxnSpPr/>
      </xdr:nvCxnSpPr>
      <xdr:spPr>
        <a:xfrm>
          <a:off x="15290800" y="1462108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85</xdr:row>
      <xdr:rowOff>80011</xdr:rowOff>
    </xdr:to>
    <xdr:cxnSp macro="">
      <xdr:nvCxnSpPr>
        <xdr:cNvPr id="259" name="直線コネクタ 258"/>
        <xdr:cNvCxnSpPr/>
      </xdr:nvCxnSpPr>
      <xdr:spPr>
        <a:xfrm flipV="1">
          <a:off x="14401800" y="146210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0" name="フローチャート : 判断 259"/>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1" name="テキスト ボックス 26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45720</xdr:rowOff>
    </xdr:to>
    <xdr:cxnSp macro="">
      <xdr:nvCxnSpPr>
        <xdr:cNvPr id="262" name="直線コネクタ 261"/>
        <xdr:cNvCxnSpPr/>
      </xdr:nvCxnSpPr>
      <xdr:spPr>
        <a:xfrm flipV="1">
          <a:off x="13512800" y="146532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3" name="フローチャート : 判断 262"/>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4" name="テキスト ボックス 263"/>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5" name="フローチャート :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2" name="円/楕円 271"/>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3"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4" name="円/楕円 273"/>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5" name="テキスト ボックス 274"/>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76" name="円/楕円 275"/>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77" name="テキスト ボックス 276"/>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8" name="円/楕円 277"/>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79" name="テキスト ボックス 278"/>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0" name="円/楕円 279"/>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1" name="テキスト ボックス 280"/>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定員管理については、平成15年度をピークに職員数を削減してきているが、</a:t>
          </a:r>
          <a:r>
            <a:rPr lang="ja-JP" altLang="en-US" sz="1100" b="0" i="0" baseline="0">
              <a:solidFill>
                <a:schemeClr val="dk1"/>
              </a:solidFill>
              <a:effectLst/>
              <a:latin typeface="+mn-lt"/>
              <a:ea typeface="+mn-ea"/>
              <a:cs typeface="+mn-cs"/>
            </a:rPr>
            <a:t>近年は新名神高速道路開通に向けて</a:t>
          </a:r>
          <a:r>
            <a:rPr lang="ja-JP" altLang="en-US" sz="1100" b="0" i="0" baseline="0">
              <a:solidFill>
                <a:sysClr val="windowText" lastClr="000000"/>
              </a:solidFill>
              <a:effectLst/>
              <a:latin typeface="+mn-lt"/>
              <a:ea typeface="+mn-ea"/>
              <a:cs typeface="+mn-cs"/>
            </a:rPr>
            <a:t>特別救助隊を配置する必要があり、消防職員の増員を行っているため、</a:t>
          </a:r>
          <a:r>
            <a:rPr lang="ja-JP" altLang="en-US" sz="1100" b="0" i="0" baseline="0">
              <a:solidFill>
                <a:schemeClr val="dk1"/>
              </a:solidFill>
              <a:effectLst/>
              <a:latin typeface="+mn-lt"/>
              <a:ea typeface="+mn-ea"/>
              <a:cs typeface="+mn-cs"/>
            </a:rPr>
            <a:t>増加傾向にある。平成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年度はほぼ同水準で推移しているが、今後についても</a:t>
          </a:r>
          <a:r>
            <a:rPr lang="ja-JP" altLang="ja-JP" sz="1100" b="0" i="0" baseline="0">
              <a:solidFill>
                <a:schemeClr val="dk1"/>
              </a:solidFill>
              <a:effectLst/>
              <a:latin typeface="+mn-lt"/>
              <a:ea typeface="+mn-ea"/>
              <a:cs typeface="+mn-cs"/>
            </a:rPr>
            <a:t>新規採用の抑制、技能労務職の退職不補充を基本としながら、引き続き適正な定員管理を実施するよう努める。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45266</xdr:rowOff>
    </xdr:from>
    <xdr:to>
      <xdr:col>24</xdr:col>
      <xdr:colOff>558800</xdr:colOff>
      <xdr:row>61</xdr:row>
      <xdr:rowOff>59055</xdr:rowOff>
    </xdr:to>
    <xdr:cxnSp macro="">
      <xdr:nvCxnSpPr>
        <xdr:cNvPr id="318" name="直線コネクタ 317"/>
        <xdr:cNvCxnSpPr/>
      </xdr:nvCxnSpPr>
      <xdr:spPr>
        <a:xfrm flipV="1">
          <a:off x="16179800" y="1050371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9"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34925</xdr:rowOff>
    </xdr:from>
    <xdr:to>
      <xdr:col>23</xdr:col>
      <xdr:colOff>406400</xdr:colOff>
      <xdr:row>61</xdr:row>
      <xdr:rowOff>59055</xdr:rowOff>
    </xdr:to>
    <xdr:cxnSp macro="">
      <xdr:nvCxnSpPr>
        <xdr:cNvPr id="321" name="直線コネクタ 320"/>
        <xdr:cNvCxnSpPr/>
      </xdr:nvCxnSpPr>
      <xdr:spPr>
        <a:xfrm>
          <a:off x="15290800" y="104933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3" name="テキスト ボックス 322"/>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165009</xdr:rowOff>
    </xdr:from>
    <xdr:to>
      <xdr:col>22</xdr:col>
      <xdr:colOff>203200</xdr:colOff>
      <xdr:row>61</xdr:row>
      <xdr:rowOff>34925</xdr:rowOff>
    </xdr:to>
    <xdr:cxnSp macro="">
      <xdr:nvCxnSpPr>
        <xdr:cNvPr id="324" name="直線コネクタ 323"/>
        <xdr:cNvCxnSpPr/>
      </xdr:nvCxnSpPr>
      <xdr:spPr>
        <a:xfrm>
          <a:off x="14401800" y="1045200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5" name="フローチャート : 判断 324"/>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6" name="テキスト ボックス 325"/>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165009</xdr:rowOff>
    </xdr:from>
    <xdr:to>
      <xdr:col>21</xdr:col>
      <xdr:colOff>0</xdr:colOff>
      <xdr:row>60</xdr:row>
      <xdr:rowOff>165009</xdr:rowOff>
    </xdr:to>
    <xdr:cxnSp macro="">
      <xdr:nvCxnSpPr>
        <xdr:cNvPr id="327" name="直線コネクタ 326"/>
        <xdr:cNvCxnSpPr/>
      </xdr:nvCxnSpPr>
      <xdr:spPr>
        <a:xfrm>
          <a:off x="13512800" y="10452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8" name="フローチャート : 判断 327"/>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9" name="テキスト ボックス 328"/>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0" name="フローチャート :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37" name="円/楕円 336"/>
        <xdr:cNvSpPr/>
      </xdr:nvSpPr>
      <xdr:spPr>
        <a:xfrm>
          <a:off x="169672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10993</xdr:rowOff>
    </xdr:from>
    <xdr:ext cx="762000" cy="259045"/>
    <xdr:sp macro="" textlink="">
      <xdr:nvSpPr>
        <xdr:cNvPr id="338" name="定員管理の状況該当値テキスト"/>
        <xdr:cNvSpPr txBox="1"/>
      </xdr:nvSpPr>
      <xdr:spPr>
        <a:xfrm>
          <a:off x="17106900" y="1029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8255</xdr:rowOff>
    </xdr:from>
    <xdr:to>
      <xdr:col>23</xdr:col>
      <xdr:colOff>457200</xdr:colOff>
      <xdr:row>61</xdr:row>
      <xdr:rowOff>109855</xdr:rowOff>
    </xdr:to>
    <xdr:sp macro="" textlink="">
      <xdr:nvSpPr>
        <xdr:cNvPr id="339" name="円/楕円 338"/>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40" name="テキスト ボックス 339"/>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155575</xdr:rowOff>
    </xdr:from>
    <xdr:to>
      <xdr:col>22</xdr:col>
      <xdr:colOff>254000</xdr:colOff>
      <xdr:row>61</xdr:row>
      <xdr:rowOff>85725</xdr:rowOff>
    </xdr:to>
    <xdr:sp macro="" textlink="">
      <xdr:nvSpPr>
        <xdr:cNvPr id="341" name="円/楕円 340"/>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70502</xdr:rowOff>
    </xdr:from>
    <xdr:ext cx="762000" cy="259045"/>
    <xdr:sp macro="" textlink="">
      <xdr:nvSpPr>
        <xdr:cNvPr id="342" name="テキスト ボックス 341"/>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114209</xdr:rowOff>
    </xdr:from>
    <xdr:to>
      <xdr:col>21</xdr:col>
      <xdr:colOff>50800</xdr:colOff>
      <xdr:row>61</xdr:row>
      <xdr:rowOff>44359</xdr:rowOff>
    </xdr:to>
    <xdr:sp macro="" textlink="">
      <xdr:nvSpPr>
        <xdr:cNvPr id="343" name="円/楕円 342"/>
        <xdr:cNvSpPr/>
      </xdr:nvSpPr>
      <xdr:spPr>
        <a:xfrm>
          <a:off x="14351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29136</xdr:rowOff>
    </xdr:from>
    <xdr:ext cx="762000" cy="259045"/>
    <xdr:sp macro="" textlink="">
      <xdr:nvSpPr>
        <xdr:cNvPr id="344" name="テキスト ボックス 343"/>
        <xdr:cNvSpPr txBox="1"/>
      </xdr:nvSpPr>
      <xdr:spPr>
        <a:xfrm>
          <a:off x="14020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114209</xdr:rowOff>
    </xdr:from>
    <xdr:to>
      <xdr:col>19</xdr:col>
      <xdr:colOff>533400</xdr:colOff>
      <xdr:row>61</xdr:row>
      <xdr:rowOff>44359</xdr:rowOff>
    </xdr:to>
    <xdr:sp macro="" textlink="">
      <xdr:nvSpPr>
        <xdr:cNvPr id="345" name="円/楕円 344"/>
        <xdr:cNvSpPr/>
      </xdr:nvSpPr>
      <xdr:spPr>
        <a:xfrm>
          <a:off x="13462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29136</xdr:rowOff>
    </xdr:from>
    <xdr:ext cx="762000" cy="259045"/>
    <xdr:sp macro="" textlink="">
      <xdr:nvSpPr>
        <xdr:cNvPr id="346" name="テキスト ボックス 345"/>
        <xdr:cNvSpPr txBox="1"/>
      </xdr:nvSpPr>
      <xdr:spPr>
        <a:xfrm>
          <a:off x="13131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下回っている。主な要因として、従来より起債抑制を行ってきたことや基準財政需要額に算入される地方債を中心として借入を行ってきたことがあげられる。今後、</a:t>
          </a:r>
          <a:r>
            <a:rPr lang="ja-JP" altLang="en-US" sz="1100" b="0" i="0" baseline="0">
              <a:solidFill>
                <a:schemeClr val="dk1"/>
              </a:solidFill>
              <a:effectLst/>
              <a:latin typeface="+mn-lt"/>
              <a:ea typeface="+mn-ea"/>
              <a:cs typeface="+mn-cs"/>
            </a:rPr>
            <a:t>清掃センター整備事業</a:t>
          </a:r>
          <a:r>
            <a:rPr lang="ja-JP" altLang="ja-JP" sz="1100" b="0" i="0" baseline="0">
              <a:solidFill>
                <a:schemeClr val="dk1"/>
              </a:solidFill>
              <a:effectLst/>
              <a:latin typeface="+mn-lt"/>
              <a:ea typeface="+mn-ea"/>
              <a:cs typeface="+mn-cs"/>
            </a:rPr>
            <a:t>などの高額な地方債の</a:t>
          </a:r>
          <a:r>
            <a:rPr lang="ja-JP" altLang="en-US" sz="1100" b="0" i="0" baseline="0">
              <a:solidFill>
                <a:schemeClr val="dk1"/>
              </a:solidFill>
              <a:effectLst/>
              <a:latin typeface="+mn-lt"/>
              <a:ea typeface="+mn-ea"/>
              <a:cs typeface="+mn-cs"/>
            </a:rPr>
            <a:t>償還</a:t>
          </a:r>
          <a:r>
            <a:rPr lang="ja-JP" altLang="ja-JP" sz="1100" b="0" i="0" baseline="0">
              <a:solidFill>
                <a:schemeClr val="dk1"/>
              </a:solidFill>
              <a:effectLst/>
              <a:latin typeface="+mn-lt"/>
              <a:ea typeface="+mn-ea"/>
              <a:cs typeface="+mn-cs"/>
            </a:rPr>
            <a:t>が見込まれるが、将来の公債費の推移を予測しながら、最少の経費で最大の効果をあげることができるよう事業を遂行する。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163322</xdr:rowOff>
    </xdr:to>
    <xdr:cxnSp macro="">
      <xdr:nvCxnSpPr>
        <xdr:cNvPr id="377" name="直線コネクタ 376"/>
        <xdr:cNvCxnSpPr/>
      </xdr:nvCxnSpPr>
      <xdr:spPr>
        <a:xfrm flipV="1">
          <a:off x="16179800" y="679196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163322</xdr:rowOff>
    </xdr:from>
    <xdr:to>
      <xdr:col>23</xdr:col>
      <xdr:colOff>406400</xdr:colOff>
      <xdr:row>40</xdr:row>
      <xdr:rowOff>69088</xdr:rowOff>
    </xdr:to>
    <xdr:cxnSp macro="">
      <xdr:nvCxnSpPr>
        <xdr:cNvPr id="380" name="直線コネクタ 379"/>
        <xdr:cNvCxnSpPr/>
      </xdr:nvCxnSpPr>
      <xdr:spPr>
        <a:xfrm flipV="1">
          <a:off x="15290800" y="684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69088</xdr:rowOff>
    </xdr:from>
    <xdr:to>
      <xdr:col>22</xdr:col>
      <xdr:colOff>203200</xdr:colOff>
      <xdr:row>40</xdr:row>
      <xdr:rowOff>151130</xdr:rowOff>
    </xdr:to>
    <xdr:cxnSp macro="">
      <xdr:nvCxnSpPr>
        <xdr:cNvPr id="383" name="直線コネクタ 382"/>
        <xdr:cNvCxnSpPr/>
      </xdr:nvCxnSpPr>
      <xdr:spPr>
        <a:xfrm flipV="1">
          <a:off x="14401800" y="692708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4" name="フローチャート : 判断 383"/>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5" name="テキスト ボックス 384"/>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23114</xdr:rowOff>
    </xdr:to>
    <xdr:cxnSp macro="">
      <xdr:nvCxnSpPr>
        <xdr:cNvPr id="386" name="直線コネクタ 385"/>
        <xdr:cNvCxnSpPr/>
      </xdr:nvCxnSpPr>
      <xdr:spPr>
        <a:xfrm flipV="1">
          <a:off x="13512800" y="70091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7" name="フローチャート : 判断 38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8" name="テキスト ボックス 38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9" name="フローチャート : 判断 388"/>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0" name="テキスト ボックス 389"/>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6" name="円/楕円 395"/>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7"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112522</xdr:rowOff>
    </xdr:from>
    <xdr:to>
      <xdr:col>23</xdr:col>
      <xdr:colOff>457200</xdr:colOff>
      <xdr:row>40</xdr:row>
      <xdr:rowOff>42672</xdr:rowOff>
    </xdr:to>
    <xdr:sp macro="" textlink="">
      <xdr:nvSpPr>
        <xdr:cNvPr id="398" name="円/楕円 397"/>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52849</xdr:rowOff>
    </xdr:from>
    <xdr:ext cx="736600" cy="259045"/>
    <xdr:sp macro="" textlink="">
      <xdr:nvSpPr>
        <xdr:cNvPr id="399" name="テキスト ボックス 398"/>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18288</xdr:rowOff>
    </xdr:from>
    <xdr:to>
      <xdr:col>22</xdr:col>
      <xdr:colOff>254000</xdr:colOff>
      <xdr:row>40</xdr:row>
      <xdr:rowOff>119888</xdr:rowOff>
    </xdr:to>
    <xdr:sp macro="" textlink="">
      <xdr:nvSpPr>
        <xdr:cNvPr id="400" name="円/楕円 399"/>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130065</xdr:rowOff>
    </xdr:from>
    <xdr:ext cx="762000" cy="259045"/>
    <xdr:sp macro="" textlink="">
      <xdr:nvSpPr>
        <xdr:cNvPr id="401" name="テキスト ボックス 400"/>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02" name="円/楕円 401"/>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403" name="テキスト ボックス 402"/>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143764</xdr:rowOff>
    </xdr:from>
    <xdr:to>
      <xdr:col>19</xdr:col>
      <xdr:colOff>533400</xdr:colOff>
      <xdr:row>41</xdr:row>
      <xdr:rowOff>73914</xdr:rowOff>
    </xdr:to>
    <xdr:sp macro="" textlink="">
      <xdr:nvSpPr>
        <xdr:cNvPr id="404" name="円/楕円 403"/>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84091</xdr:rowOff>
    </xdr:from>
    <xdr:ext cx="762000" cy="259045"/>
    <xdr:sp macro="" textlink="">
      <xdr:nvSpPr>
        <xdr:cNvPr id="405" name="テキスト ボックス 404"/>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無し（－）となっており、健全な数値を示している。主な要因として、起債抑制を行ってきたことにより、将来負担である地方債現在高が比較的小さく表れているため、将来負担額が基金や基準財政需要額算入見込額などの充当可能財源等を下回ったことがあげられる。今後、</a:t>
          </a:r>
          <a:r>
            <a:rPr lang="ja-JP" altLang="en-US" sz="1100" b="0" i="0" baseline="0">
              <a:solidFill>
                <a:schemeClr val="dk1"/>
              </a:solidFill>
              <a:effectLst/>
              <a:latin typeface="+mn-lt"/>
              <a:ea typeface="+mn-ea"/>
              <a:cs typeface="+mn-cs"/>
            </a:rPr>
            <a:t>消防庁舎整備事業</a:t>
          </a:r>
          <a:r>
            <a:rPr lang="ja-JP" altLang="ja-JP" sz="1100" b="0" i="0" baseline="0">
              <a:solidFill>
                <a:schemeClr val="dk1"/>
              </a:solidFill>
              <a:effectLst/>
              <a:latin typeface="+mn-lt"/>
              <a:ea typeface="+mn-ea"/>
              <a:cs typeface="+mn-cs"/>
            </a:rPr>
            <a:t>などの大規模事業が予定されており、大幅な基金残高の減少、地方債残高の増加が見込まれるが、将来負担比率に目を配りながら健全な財政運営に努め、住民サービスの提供と施設長寿命化を含む社会資本整備等を行う。</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1"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2" name="フローチャート : 判断 441"/>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3" name="フローチャート : 判断 44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4" name="テキスト ボックス 44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5" name="フローチャート : 判断 444"/>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6" name="テキスト ボックス 445"/>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7" name="フローチャート : 判断 446"/>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48" name="テキスト ボックス 447"/>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49" name="フローチャート : 判断 448"/>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0" name="テキスト ボックス 449"/>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当町は単独消防の運営や保育園、小学校の給食を直営で実施しているため、人件費が高い数値を示す要因となっている。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年度においても、類似団体内平均値と比較すると</a:t>
          </a:r>
          <a:r>
            <a:rPr lang="en-US" altLang="ja-JP" sz="1100" b="0" i="0" baseline="0">
              <a:solidFill>
                <a:schemeClr val="dk1"/>
              </a:solidFill>
              <a:effectLst/>
              <a:latin typeface="+mn-lt"/>
              <a:ea typeface="+mn-ea"/>
              <a:cs typeface="+mn-cs"/>
            </a:rPr>
            <a:t>4.4</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今後においても事業見直し等を推進し、人件費水準の適正化に努める。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134620</xdr:rowOff>
    </xdr:to>
    <xdr:cxnSp macro="">
      <xdr:nvCxnSpPr>
        <xdr:cNvPr id="66" name="直線コネクタ 65"/>
        <xdr:cNvCxnSpPr/>
      </xdr:nvCxnSpPr>
      <xdr:spPr>
        <a:xfrm flipV="1">
          <a:off x="3987800" y="6550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134620</xdr:rowOff>
    </xdr:to>
    <xdr:cxnSp macro="">
      <xdr:nvCxnSpPr>
        <xdr:cNvPr id="69" name="直線コネクタ 68"/>
        <xdr:cNvCxnSpPr/>
      </xdr:nvCxnSpPr>
      <xdr:spPr>
        <a:xfrm>
          <a:off x="3098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157480</xdr:rowOff>
    </xdr:to>
    <xdr:cxnSp macro="">
      <xdr:nvCxnSpPr>
        <xdr:cNvPr id="72" name="直線コネクタ 71"/>
        <xdr:cNvCxnSpPr/>
      </xdr:nvCxnSpPr>
      <xdr:spPr>
        <a:xfrm flipV="1">
          <a:off x="2209800" y="664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157480</xdr:rowOff>
    </xdr:to>
    <xdr:cxnSp macro="">
      <xdr:nvCxnSpPr>
        <xdr:cNvPr id="75" name="直線コネクタ 74"/>
        <xdr:cNvCxnSpPr/>
      </xdr:nvCxnSpPr>
      <xdr:spPr>
        <a:xfrm>
          <a:off x="1320800" y="6611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106680</xdr:rowOff>
    </xdr:from>
    <xdr:to>
      <xdr:col>3</xdr:col>
      <xdr:colOff>193675</xdr:colOff>
      <xdr:row>39</xdr:row>
      <xdr:rowOff>36830</xdr:rowOff>
    </xdr:to>
    <xdr:sp macro="" textlink="">
      <xdr:nvSpPr>
        <xdr:cNvPr id="91" name="円/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4.9</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と大きく上回っている。消防や清掃関係の町単独での実施、保育園や幼稚園における障がい児加配等により賃金等の物件費が高い数値を示している。今後においては、各種事業の見直しを行い、行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23586</xdr:rowOff>
    </xdr:from>
    <xdr:to>
      <xdr:col>24</xdr:col>
      <xdr:colOff>31750</xdr:colOff>
      <xdr:row>21</xdr:row>
      <xdr:rowOff>26307</xdr:rowOff>
    </xdr:to>
    <xdr:cxnSp macro="">
      <xdr:nvCxnSpPr>
        <xdr:cNvPr id="129" name="直線コネクタ 128"/>
        <xdr:cNvCxnSpPr/>
      </xdr:nvCxnSpPr>
      <xdr:spPr>
        <a:xfrm flipV="1">
          <a:off x="15671800" y="34525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23586</xdr:rowOff>
    </xdr:from>
    <xdr:to>
      <xdr:col>22</xdr:col>
      <xdr:colOff>565150</xdr:colOff>
      <xdr:row>21</xdr:row>
      <xdr:rowOff>26307</xdr:rowOff>
    </xdr:to>
    <xdr:cxnSp macro="">
      <xdr:nvCxnSpPr>
        <xdr:cNvPr id="132" name="直線コネクタ 131"/>
        <xdr:cNvCxnSpPr/>
      </xdr:nvCxnSpPr>
      <xdr:spPr>
        <a:xfrm>
          <a:off x="14782800" y="34525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118836</xdr:rowOff>
    </xdr:from>
    <xdr:to>
      <xdr:col>21</xdr:col>
      <xdr:colOff>361950</xdr:colOff>
      <xdr:row>20</xdr:row>
      <xdr:rowOff>23586</xdr:rowOff>
    </xdr:to>
    <xdr:cxnSp macro="">
      <xdr:nvCxnSpPr>
        <xdr:cNvPr id="135" name="直線コネクタ 134"/>
        <xdr:cNvCxnSpPr/>
      </xdr:nvCxnSpPr>
      <xdr:spPr>
        <a:xfrm>
          <a:off x="13893800" y="3376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31750</xdr:rowOff>
    </xdr:from>
    <xdr:to>
      <xdr:col>20</xdr:col>
      <xdr:colOff>158750</xdr:colOff>
      <xdr:row>19</xdr:row>
      <xdr:rowOff>118836</xdr:rowOff>
    </xdr:to>
    <xdr:cxnSp macro="">
      <xdr:nvCxnSpPr>
        <xdr:cNvPr id="138" name="直線コネクタ 137"/>
        <xdr:cNvCxnSpPr/>
      </xdr:nvCxnSpPr>
      <xdr:spPr>
        <a:xfrm>
          <a:off x="13004800" y="3289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144236</xdr:rowOff>
    </xdr:from>
    <xdr:to>
      <xdr:col>24</xdr:col>
      <xdr:colOff>82550</xdr:colOff>
      <xdr:row>20</xdr:row>
      <xdr:rowOff>74386</xdr:rowOff>
    </xdr:to>
    <xdr:sp macro="" textlink="">
      <xdr:nvSpPr>
        <xdr:cNvPr id="148" name="円/楕円 147"/>
        <xdr:cNvSpPr/>
      </xdr:nvSpPr>
      <xdr:spPr>
        <a:xfrm>
          <a:off x="164592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116313</xdr:rowOff>
    </xdr:from>
    <xdr:ext cx="762000" cy="259045"/>
    <xdr:sp macro="" textlink="">
      <xdr:nvSpPr>
        <xdr:cNvPr id="149" name="物件費該当値テキスト"/>
        <xdr:cNvSpPr txBox="1"/>
      </xdr:nvSpPr>
      <xdr:spPr>
        <a:xfrm>
          <a:off x="16598900" y="33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146957</xdr:rowOff>
    </xdr:from>
    <xdr:to>
      <xdr:col>22</xdr:col>
      <xdr:colOff>615950</xdr:colOff>
      <xdr:row>21</xdr:row>
      <xdr:rowOff>77107</xdr:rowOff>
    </xdr:to>
    <xdr:sp macro="" textlink="">
      <xdr:nvSpPr>
        <xdr:cNvPr id="150" name="円/楕円 149"/>
        <xdr:cNvSpPr/>
      </xdr:nvSpPr>
      <xdr:spPr>
        <a:xfrm>
          <a:off x="15621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61884</xdr:rowOff>
    </xdr:from>
    <xdr:ext cx="736600" cy="259045"/>
    <xdr:sp macro="" textlink="">
      <xdr:nvSpPr>
        <xdr:cNvPr id="151" name="テキスト ボックス 150"/>
        <xdr:cNvSpPr txBox="1"/>
      </xdr:nvSpPr>
      <xdr:spPr>
        <a:xfrm>
          <a:off x="15290800" y="366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144236</xdr:rowOff>
    </xdr:from>
    <xdr:to>
      <xdr:col>21</xdr:col>
      <xdr:colOff>412750</xdr:colOff>
      <xdr:row>20</xdr:row>
      <xdr:rowOff>74386</xdr:rowOff>
    </xdr:to>
    <xdr:sp macro="" textlink="">
      <xdr:nvSpPr>
        <xdr:cNvPr id="152" name="円/楕円 151"/>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59163</xdr:rowOff>
    </xdr:from>
    <xdr:ext cx="762000" cy="259045"/>
    <xdr:sp macro="" textlink="">
      <xdr:nvSpPr>
        <xdr:cNvPr id="153" name="テキスト ボックス 152"/>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68036</xdr:rowOff>
    </xdr:from>
    <xdr:to>
      <xdr:col>20</xdr:col>
      <xdr:colOff>209550</xdr:colOff>
      <xdr:row>19</xdr:row>
      <xdr:rowOff>169636</xdr:rowOff>
    </xdr:to>
    <xdr:sp macro="" textlink="">
      <xdr:nvSpPr>
        <xdr:cNvPr id="154" name="円/楕円 153"/>
        <xdr:cNvSpPr/>
      </xdr:nvSpPr>
      <xdr:spPr>
        <a:xfrm>
          <a:off x="13843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154413</xdr:rowOff>
    </xdr:from>
    <xdr:ext cx="762000" cy="259045"/>
    <xdr:sp macro="" textlink="">
      <xdr:nvSpPr>
        <xdr:cNvPr id="155" name="テキスト ボックス 154"/>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152400</xdr:rowOff>
    </xdr:from>
    <xdr:to>
      <xdr:col>19</xdr:col>
      <xdr:colOff>6350</xdr:colOff>
      <xdr:row>19</xdr:row>
      <xdr:rowOff>82550</xdr:rowOff>
    </xdr:to>
    <xdr:sp macro="" textlink="">
      <xdr:nvSpPr>
        <xdr:cNvPr id="156" name="円/楕円 155"/>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67327</xdr:rowOff>
    </xdr:from>
    <xdr:ext cx="762000" cy="259045"/>
    <xdr:sp macro="" textlink="">
      <xdr:nvSpPr>
        <xdr:cNvPr id="157" name="テキスト ボックス 156"/>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ポイント下回っているが、前年度と</a:t>
          </a:r>
          <a:r>
            <a:rPr lang="ja-JP" altLang="en-US" sz="1100" b="0" i="0" baseline="0">
              <a:solidFill>
                <a:schemeClr val="dk1"/>
              </a:solidFill>
              <a:effectLst/>
              <a:latin typeface="+mn-lt"/>
              <a:ea typeface="+mn-ea"/>
              <a:cs typeface="+mn-cs"/>
            </a:rPr>
            <a:t>同水準と</a:t>
          </a:r>
          <a:r>
            <a:rPr lang="ja-JP" altLang="ja-JP" sz="1100" b="0" i="0" baseline="0">
              <a:solidFill>
                <a:schemeClr val="dk1"/>
              </a:solidFill>
              <a:effectLst/>
              <a:latin typeface="+mn-lt"/>
              <a:ea typeface="+mn-ea"/>
              <a:cs typeface="+mn-cs"/>
            </a:rPr>
            <a:t>なっている。今後においては高齢化による社会保障費の増大により、高い数値で推移することが予測されるため、国・県の動向を見極めながら事業や施策を取捨選択し、住民に必要なサービスを提供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54</xdr:row>
      <xdr:rowOff>159657</xdr:rowOff>
    </xdr:to>
    <xdr:cxnSp macro="">
      <xdr:nvCxnSpPr>
        <xdr:cNvPr id="192" name="直線コネクタ 191"/>
        <xdr:cNvCxnSpPr/>
      </xdr:nvCxnSpPr>
      <xdr:spPr>
        <a:xfrm>
          <a:off x="3987800" y="9417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54</xdr:row>
      <xdr:rowOff>159657</xdr:rowOff>
    </xdr:to>
    <xdr:cxnSp macro="">
      <xdr:nvCxnSpPr>
        <xdr:cNvPr id="195" name="直線コネクタ 194"/>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143328</xdr:rowOff>
    </xdr:to>
    <xdr:cxnSp macro="">
      <xdr:nvCxnSpPr>
        <xdr:cNvPr id="198" name="直線コネクタ 197"/>
        <xdr:cNvCxnSpPr/>
      </xdr:nvCxnSpPr>
      <xdr:spPr>
        <a:xfrm>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110672</xdr:rowOff>
    </xdr:to>
    <xdr:cxnSp macro="">
      <xdr:nvCxnSpPr>
        <xdr:cNvPr id="201" name="直線コネクタ 200"/>
        <xdr:cNvCxnSpPr/>
      </xdr:nvCxnSpPr>
      <xdr:spPr>
        <a:xfrm>
          <a:off x="1320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11" name="円/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3" name="円/楕円 212"/>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4" name="テキスト ボックス 213"/>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15" name="円/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7" name="円/楕円 216"/>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8" name="テキスト ボックス 217"/>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9" name="円/楕円 218"/>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20" name="テキスト ボックス 219"/>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ポイント下</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おり、前年度と比較して</a:t>
          </a:r>
          <a:r>
            <a:rPr lang="en-US" altLang="ja-JP" sz="1100" b="0" i="0" baseline="0">
              <a:solidFill>
                <a:schemeClr val="dk1"/>
              </a:solidFill>
              <a:effectLst/>
              <a:latin typeface="+mn-lt"/>
              <a:ea typeface="+mn-ea"/>
              <a:cs typeface="+mn-cs"/>
            </a:rPr>
            <a:t>4.6</a:t>
          </a:r>
          <a:r>
            <a:rPr lang="ja-JP" altLang="en-US" sz="1100" b="0" i="0" baseline="0">
              <a:solidFill>
                <a:schemeClr val="dk1"/>
              </a:solidFill>
              <a:effectLst/>
              <a:latin typeface="+mn-lt"/>
              <a:ea typeface="+mn-ea"/>
              <a:cs typeface="+mn-cs"/>
            </a:rPr>
            <a:t>ポイント減少している。</a:t>
          </a:r>
          <a:r>
            <a:rPr lang="ja-JP" altLang="ja-JP" sz="1100" b="0" i="0" baseline="0">
              <a:solidFill>
                <a:schemeClr val="dk1"/>
              </a:solidFill>
              <a:effectLst/>
              <a:latin typeface="+mn-lt"/>
              <a:ea typeface="+mn-ea"/>
              <a:cs typeface="+mn-cs"/>
            </a:rPr>
            <a:t>特別会計への繰出金の割合が大きく占めているため、</a:t>
          </a:r>
          <a:r>
            <a:rPr lang="ja-JP" altLang="en-US" sz="1100" b="0" i="0" baseline="0">
              <a:solidFill>
                <a:schemeClr val="dk1"/>
              </a:solidFill>
              <a:effectLst/>
              <a:latin typeface="+mn-lt"/>
              <a:ea typeface="+mn-ea"/>
              <a:cs typeface="+mn-cs"/>
            </a:rPr>
            <a:t>補助費等でも記述したが、下水道事業会計が法適化されたことに伴う減である。その他の特別会計に対して、</a:t>
          </a:r>
          <a:r>
            <a:rPr lang="ja-JP" altLang="ja-JP" sz="1100" b="0" i="0" baseline="0">
              <a:solidFill>
                <a:schemeClr val="dk1"/>
              </a:solidFill>
              <a:effectLst/>
              <a:latin typeface="+mn-lt"/>
              <a:ea typeface="+mn-ea"/>
              <a:cs typeface="+mn-cs"/>
            </a:rPr>
            <a:t>負担区分に基づいた適正な繰出金の支出に努めるが、今後は高齢社会による介護保険特別会計への繰出金の増大が懸念される。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58</xdr:row>
      <xdr:rowOff>88900</xdr:rowOff>
    </xdr:to>
    <xdr:cxnSp macro="">
      <xdr:nvCxnSpPr>
        <xdr:cNvPr id="253" name="直線コネクタ 252"/>
        <xdr:cNvCxnSpPr/>
      </xdr:nvCxnSpPr>
      <xdr:spPr>
        <a:xfrm flipV="1">
          <a:off x="15671800" y="968248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88900</xdr:rowOff>
    </xdr:from>
    <xdr:to>
      <xdr:col>22</xdr:col>
      <xdr:colOff>565150</xdr:colOff>
      <xdr:row>58</xdr:row>
      <xdr:rowOff>96520</xdr:rowOff>
    </xdr:to>
    <xdr:cxnSp macro="">
      <xdr:nvCxnSpPr>
        <xdr:cNvPr id="256" name="直線コネクタ 255"/>
        <xdr:cNvCxnSpPr/>
      </xdr:nvCxnSpPr>
      <xdr:spPr>
        <a:xfrm flipV="1">
          <a:off x="14782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96520</xdr:rowOff>
    </xdr:to>
    <xdr:cxnSp macro="">
      <xdr:nvCxnSpPr>
        <xdr:cNvPr id="259" name="直線コネクタ 258"/>
        <xdr:cNvCxnSpPr/>
      </xdr:nvCxnSpPr>
      <xdr:spPr>
        <a:xfrm>
          <a:off x="13893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73660</xdr:rowOff>
    </xdr:to>
    <xdr:cxnSp macro="">
      <xdr:nvCxnSpPr>
        <xdr:cNvPr id="262" name="直線コネクタ 261"/>
        <xdr:cNvCxnSpPr/>
      </xdr:nvCxnSpPr>
      <xdr:spPr>
        <a:xfrm>
          <a:off x="13004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72" name="円/楕円 27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73"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4" name="円/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76" name="円/楕円 275"/>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7" name="テキスト ボックス 276"/>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8" name="円/楕円 277"/>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9" name="テキスト ボックス 278"/>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80" name="円/楕円 279"/>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81" name="テキスト ボックス 280"/>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3.9</a:t>
          </a:r>
          <a:r>
            <a:rPr lang="ja-JP" altLang="en-US" sz="1100" b="0" i="0" baseline="0">
              <a:solidFill>
                <a:schemeClr val="dk1"/>
              </a:solidFill>
              <a:effectLst/>
              <a:latin typeface="+mn-lt"/>
              <a:ea typeface="+mn-ea"/>
              <a:cs typeface="+mn-cs"/>
            </a:rPr>
            <a:t>ポイント増加している。これは下水道事業会計が法適化されたことに起因する。下水道事業については今後も未普及区域解消のため、整備を継続して行っていくことが計画されており、補助費等が上昇していくことが予測されている。今後もより一層、</a:t>
          </a:r>
          <a:r>
            <a:rPr lang="ja-JP" altLang="ja-JP" sz="1100" b="0" i="0" baseline="0">
              <a:solidFill>
                <a:schemeClr val="dk1"/>
              </a:solidFill>
              <a:effectLst/>
              <a:latin typeface="+mn-lt"/>
              <a:ea typeface="+mn-ea"/>
              <a:cs typeface="+mn-cs"/>
            </a:rPr>
            <a:t>公益性や事業効果の観点から補助金等の見直しを行</a:t>
          </a:r>
          <a:r>
            <a:rPr lang="ja-JP" altLang="en-US" sz="1100" b="0" i="0" baseline="0">
              <a:solidFill>
                <a:schemeClr val="dk1"/>
              </a:solidFill>
              <a:effectLst/>
              <a:latin typeface="+mn-lt"/>
              <a:ea typeface="+mn-ea"/>
              <a:cs typeface="+mn-cs"/>
            </a:rPr>
            <a:t>う必要がある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19558</xdr:rowOff>
    </xdr:from>
    <xdr:to>
      <xdr:col>24</xdr:col>
      <xdr:colOff>31750</xdr:colOff>
      <xdr:row>36</xdr:row>
      <xdr:rowOff>26416</xdr:rowOff>
    </xdr:to>
    <xdr:cxnSp macro="">
      <xdr:nvCxnSpPr>
        <xdr:cNvPr id="311" name="直線コネクタ 310"/>
        <xdr:cNvCxnSpPr/>
      </xdr:nvCxnSpPr>
      <xdr:spPr>
        <a:xfrm>
          <a:off x="15671800" y="602030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10414</xdr:rowOff>
    </xdr:from>
    <xdr:to>
      <xdr:col>22</xdr:col>
      <xdr:colOff>565150</xdr:colOff>
      <xdr:row>35</xdr:row>
      <xdr:rowOff>19558</xdr:rowOff>
    </xdr:to>
    <xdr:cxnSp macro="">
      <xdr:nvCxnSpPr>
        <xdr:cNvPr id="314" name="直線コネクタ 313"/>
        <xdr:cNvCxnSpPr/>
      </xdr:nvCxnSpPr>
      <xdr:spPr>
        <a:xfrm>
          <a:off x="14782800" y="6011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24130</xdr:rowOff>
    </xdr:to>
    <xdr:cxnSp macro="">
      <xdr:nvCxnSpPr>
        <xdr:cNvPr id="317" name="直線コネクタ 316"/>
        <xdr:cNvCxnSpPr/>
      </xdr:nvCxnSpPr>
      <xdr:spPr>
        <a:xfrm flipV="1">
          <a:off x="13893800" y="6011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42418</xdr:rowOff>
    </xdr:to>
    <xdr:cxnSp macro="">
      <xdr:nvCxnSpPr>
        <xdr:cNvPr id="320" name="直線コネクタ 319"/>
        <xdr:cNvCxnSpPr/>
      </xdr:nvCxnSpPr>
      <xdr:spPr>
        <a:xfrm flipV="1">
          <a:off x="13004800" y="6024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30" name="円/楕円 329"/>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31"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140208</xdr:rowOff>
    </xdr:from>
    <xdr:to>
      <xdr:col>22</xdr:col>
      <xdr:colOff>615950</xdr:colOff>
      <xdr:row>35</xdr:row>
      <xdr:rowOff>70358</xdr:rowOff>
    </xdr:to>
    <xdr:sp macro="" textlink="">
      <xdr:nvSpPr>
        <xdr:cNvPr id="332" name="円/楕円 331"/>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80535</xdr:rowOff>
    </xdr:from>
    <xdr:ext cx="736600" cy="259045"/>
    <xdr:sp macro="" textlink="">
      <xdr:nvSpPr>
        <xdr:cNvPr id="333" name="テキスト ボックス 332"/>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131064</xdr:rowOff>
    </xdr:from>
    <xdr:to>
      <xdr:col>21</xdr:col>
      <xdr:colOff>412750</xdr:colOff>
      <xdr:row>35</xdr:row>
      <xdr:rowOff>61214</xdr:rowOff>
    </xdr:to>
    <xdr:sp macro="" textlink="">
      <xdr:nvSpPr>
        <xdr:cNvPr id="334" name="円/楕円 333"/>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71391</xdr:rowOff>
    </xdr:from>
    <xdr:ext cx="762000" cy="259045"/>
    <xdr:sp macro="" textlink="">
      <xdr:nvSpPr>
        <xdr:cNvPr id="335" name="テキスト ボックス 334"/>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6" name="円/楕円 335"/>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7" name="テキスト ボックス 336"/>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163068</xdr:rowOff>
    </xdr:from>
    <xdr:to>
      <xdr:col>19</xdr:col>
      <xdr:colOff>6350</xdr:colOff>
      <xdr:row>35</xdr:row>
      <xdr:rowOff>93218</xdr:rowOff>
    </xdr:to>
    <xdr:sp macro="" textlink="">
      <xdr:nvSpPr>
        <xdr:cNvPr id="338" name="円/楕円 337"/>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103395</xdr:rowOff>
    </xdr:from>
    <xdr:ext cx="762000" cy="259045"/>
    <xdr:sp macro="" textlink="">
      <xdr:nvSpPr>
        <xdr:cNvPr id="339" name="テキスト ボックス 338"/>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年度においては、類似団体内平均値を</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と大きく下回っており、今後も起債の抑制に努める。今後、</a:t>
          </a:r>
          <a:r>
            <a:rPr lang="ja-JP" altLang="en-US" sz="1100" b="0" i="0" baseline="0">
              <a:solidFill>
                <a:schemeClr val="dk1"/>
              </a:solidFill>
              <a:effectLst/>
              <a:latin typeface="+mn-lt"/>
              <a:ea typeface="+mn-ea"/>
              <a:cs typeface="+mn-cs"/>
            </a:rPr>
            <a:t>清掃センター整備事業等の</a:t>
          </a:r>
          <a:r>
            <a:rPr lang="ja-JP" altLang="ja-JP" sz="1100" b="0" i="0" baseline="0">
              <a:solidFill>
                <a:schemeClr val="dk1"/>
              </a:solidFill>
              <a:effectLst/>
              <a:latin typeface="+mn-lt"/>
              <a:ea typeface="+mn-ea"/>
              <a:cs typeface="+mn-cs"/>
            </a:rPr>
            <a:t>高額な地方債の</a:t>
          </a:r>
          <a:r>
            <a:rPr lang="ja-JP" altLang="en-US" sz="1100" b="0" i="0" baseline="0">
              <a:solidFill>
                <a:schemeClr val="dk1"/>
              </a:solidFill>
              <a:effectLst/>
              <a:latin typeface="+mn-lt"/>
              <a:ea typeface="+mn-ea"/>
              <a:cs typeface="+mn-cs"/>
            </a:rPr>
            <a:t>償還</a:t>
          </a:r>
          <a:r>
            <a:rPr lang="ja-JP" altLang="ja-JP" sz="1100" b="0" i="0" baseline="0">
              <a:solidFill>
                <a:schemeClr val="dk1"/>
              </a:solidFill>
              <a:effectLst/>
              <a:latin typeface="+mn-lt"/>
              <a:ea typeface="+mn-ea"/>
              <a:cs typeface="+mn-cs"/>
            </a:rPr>
            <a:t>が見込まれるが、将来の公債費の推移を予測しながら、最少の経費で最大の効果をあげることができるよう事業を遂行する。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62230</xdr:rowOff>
    </xdr:from>
    <xdr:to>
      <xdr:col>7</xdr:col>
      <xdr:colOff>15875</xdr:colOff>
      <xdr:row>73</xdr:row>
      <xdr:rowOff>77470</xdr:rowOff>
    </xdr:to>
    <xdr:cxnSp macro="">
      <xdr:nvCxnSpPr>
        <xdr:cNvPr id="372" name="直線コネクタ 371"/>
        <xdr:cNvCxnSpPr/>
      </xdr:nvCxnSpPr>
      <xdr:spPr>
        <a:xfrm>
          <a:off x="3987800" y="12578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62230</xdr:rowOff>
    </xdr:from>
    <xdr:to>
      <xdr:col>5</xdr:col>
      <xdr:colOff>549275</xdr:colOff>
      <xdr:row>73</xdr:row>
      <xdr:rowOff>130810</xdr:rowOff>
    </xdr:to>
    <xdr:cxnSp macro="">
      <xdr:nvCxnSpPr>
        <xdr:cNvPr id="375" name="直線コネクタ 374"/>
        <xdr:cNvCxnSpPr/>
      </xdr:nvCxnSpPr>
      <xdr:spPr>
        <a:xfrm flipV="1">
          <a:off x="3098800" y="12578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130810</xdr:rowOff>
    </xdr:from>
    <xdr:to>
      <xdr:col>4</xdr:col>
      <xdr:colOff>346075</xdr:colOff>
      <xdr:row>74</xdr:row>
      <xdr:rowOff>134620</xdr:rowOff>
    </xdr:to>
    <xdr:cxnSp macro="">
      <xdr:nvCxnSpPr>
        <xdr:cNvPr id="378" name="直線コネクタ 377"/>
        <xdr:cNvCxnSpPr/>
      </xdr:nvCxnSpPr>
      <xdr:spPr>
        <a:xfrm flipV="1">
          <a:off x="2209800" y="12646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134620</xdr:rowOff>
    </xdr:from>
    <xdr:to>
      <xdr:col>3</xdr:col>
      <xdr:colOff>142875</xdr:colOff>
      <xdr:row>74</xdr:row>
      <xdr:rowOff>165100</xdr:rowOff>
    </xdr:to>
    <xdr:cxnSp macro="">
      <xdr:nvCxnSpPr>
        <xdr:cNvPr id="381" name="直線コネクタ 380"/>
        <xdr:cNvCxnSpPr/>
      </xdr:nvCxnSpPr>
      <xdr:spPr>
        <a:xfrm flipV="1">
          <a:off x="1320800" y="12821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26670</xdr:rowOff>
    </xdr:from>
    <xdr:to>
      <xdr:col>7</xdr:col>
      <xdr:colOff>66675</xdr:colOff>
      <xdr:row>73</xdr:row>
      <xdr:rowOff>128270</xdr:rowOff>
    </xdr:to>
    <xdr:sp macro="" textlink="">
      <xdr:nvSpPr>
        <xdr:cNvPr id="391" name="円/楕円 390"/>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43197</xdr:rowOff>
    </xdr:from>
    <xdr:ext cx="762000" cy="259045"/>
    <xdr:sp macro="" textlink="">
      <xdr:nvSpPr>
        <xdr:cNvPr id="392" name="公債費該当値テキスト"/>
        <xdr:cNvSpPr txBox="1"/>
      </xdr:nvSpPr>
      <xdr:spPr>
        <a:xfrm>
          <a:off x="49149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11430</xdr:rowOff>
    </xdr:from>
    <xdr:to>
      <xdr:col>5</xdr:col>
      <xdr:colOff>600075</xdr:colOff>
      <xdr:row>73</xdr:row>
      <xdr:rowOff>113030</xdr:rowOff>
    </xdr:to>
    <xdr:sp macro="" textlink="">
      <xdr:nvSpPr>
        <xdr:cNvPr id="393" name="円/楕円 392"/>
        <xdr:cNvSpPr/>
      </xdr:nvSpPr>
      <xdr:spPr>
        <a:xfrm>
          <a:off x="3937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123207</xdr:rowOff>
    </xdr:from>
    <xdr:ext cx="736600" cy="259045"/>
    <xdr:sp macro="" textlink="">
      <xdr:nvSpPr>
        <xdr:cNvPr id="394" name="テキスト ボックス 393"/>
        <xdr:cNvSpPr txBox="1"/>
      </xdr:nvSpPr>
      <xdr:spPr>
        <a:xfrm>
          <a:off x="3606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80010</xdr:rowOff>
    </xdr:from>
    <xdr:to>
      <xdr:col>4</xdr:col>
      <xdr:colOff>396875</xdr:colOff>
      <xdr:row>74</xdr:row>
      <xdr:rowOff>10160</xdr:rowOff>
    </xdr:to>
    <xdr:sp macro="" textlink="">
      <xdr:nvSpPr>
        <xdr:cNvPr id="395" name="円/楕円 394"/>
        <xdr:cNvSpPr/>
      </xdr:nvSpPr>
      <xdr:spPr>
        <a:xfrm>
          <a:off x="3048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20337</xdr:rowOff>
    </xdr:from>
    <xdr:ext cx="762000" cy="259045"/>
    <xdr:sp macro="" textlink="">
      <xdr:nvSpPr>
        <xdr:cNvPr id="396" name="テキスト ボックス 395"/>
        <xdr:cNvSpPr txBox="1"/>
      </xdr:nvSpPr>
      <xdr:spPr>
        <a:xfrm>
          <a:off x="2717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97" name="円/楕円 396"/>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98" name="テキスト ボックス 397"/>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114300</xdr:rowOff>
    </xdr:from>
    <xdr:to>
      <xdr:col>1</xdr:col>
      <xdr:colOff>676275</xdr:colOff>
      <xdr:row>75</xdr:row>
      <xdr:rowOff>44450</xdr:rowOff>
    </xdr:to>
    <xdr:sp macro="" textlink="">
      <xdr:nvSpPr>
        <xdr:cNvPr id="399" name="円/楕円 398"/>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54627</xdr:rowOff>
    </xdr:from>
    <xdr:ext cx="762000" cy="259045"/>
    <xdr:sp macro="" textlink="">
      <xdr:nvSpPr>
        <xdr:cNvPr id="400" name="テキスト ボックス 399"/>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年度においては、類似団体内平均値に比べ</a:t>
          </a:r>
          <a:r>
            <a:rPr lang="en-US" altLang="ja-JP" sz="1100" b="0" i="0" baseline="0">
              <a:solidFill>
                <a:schemeClr val="dk1"/>
              </a:solidFill>
              <a:effectLst/>
              <a:latin typeface="+mn-lt"/>
              <a:ea typeface="+mn-ea"/>
              <a:cs typeface="+mn-cs"/>
            </a:rPr>
            <a:t>4.3</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上回っている。今後においては、高齢社会による社会保障費の増大から更なる財政の硬直化が見込まれるため、財源の確保、行政コストの削減、事業・施策の取捨選択を図り、持続可能な財政運営を行う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170435</xdr:rowOff>
    </xdr:from>
    <xdr:to>
      <xdr:col>24</xdr:col>
      <xdr:colOff>31750</xdr:colOff>
      <xdr:row>78</xdr:row>
      <xdr:rowOff>163576</xdr:rowOff>
    </xdr:to>
    <xdr:cxnSp macro="">
      <xdr:nvCxnSpPr>
        <xdr:cNvPr id="431" name="直線コネクタ 430"/>
        <xdr:cNvCxnSpPr/>
      </xdr:nvCxnSpPr>
      <xdr:spPr>
        <a:xfrm flipV="1">
          <a:off x="15671800" y="13372085"/>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76708</xdr:rowOff>
    </xdr:from>
    <xdr:to>
      <xdr:col>22</xdr:col>
      <xdr:colOff>565150</xdr:colOff>
      <xdr:row>78</xdr:row>
      <xdr:rowOff>163576</xdr:rowOff>
    </xdr:to>
    <xdr:cxnSp macro="">
      <xdr:nvCxnSpPr>
        <xdr:cNvPr id="434" name="直線コネクタ 433"/>
        <xdr:cNvCxnSpPr/>
      </xdr:nvCxnSpPr>
      <xdr:spPr>
        <a:xfrm>
          <a:off x="14782800" y="134498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78</xdr:row>
      <xdr:rowOff>76708</xdr:rowOff>
    </xdr:to>
    <xdr:cxnSp macro="">
      <xdr:nvCxnSpPr>
        <xdr:cNvPr id="437" name="直線コネクタ 436"/>
        <xdr:cNvCxnSpPr/>
      </xdr:nvCxnSpPr>
      <xdr:spPr>
        <a:xfrm>
          <a:off x="13893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9" name="テキスト ボックス 438"/>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147574</xdr:rowOff>
    </xdr:from>
    <xdr:to>
      <xdr:col>20</xdr:col>
      <xdr:colOff>158750</xdr:colOff>
      <xdr:row>78</xdr:row>
      <xdr:rowOff>53848</xdr:rowOff>
    </xdr:to>
    <xdr:cxnSp macro="">
      <xdr:nvCxnSpPr>
        <xdr:cNvPr id="440" name="直線コネクタ 439"/>
        <xdr:cNvCxnSpPr/>
      </xdr:nvCxnSpPr>
      <xdr:spPr>
        <a:xfrm>
          <a:off x="13004800" y="133492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42" name="テキスト ボックス 441"/>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4" name="テキスト ボックス 443"/>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50" name="円/楕円 449"/>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51"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112776</xdr:rowOff>
    </xdr:from>
    <xdr:to>
      <xdr:col>22</xdr:col>
      <xdr:colOff>615950</xdr:colOff>
      <xdr:row>79</xdr:row>
      <xdr:rowOff>42926</xdr:rowOff>
    </xdr:to>
    <xdr:sp macro="" textlink="">
      <xdr:nvSpPr>
        <xdr:cNvPr id="452" name="円/楕円 451"/>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27703</xdr:rowOff>
    </xdr:from>
    <xdr:ext cx="736600" cy="259045"/>
    <xdr:sp macro="" textlink="">
      <xdr:nvSpPr>
        <xdr:cNvPr id="453" name="テキスト ボックス 452"/>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25908</xdr:rowOff>
    </xdr:from>
    <xdr:to>
      <xdr:col>21</xdr:col>
      <xdr:colOff>412750</xdr:colOff>
      <xdr:row>78</xdr:row>
      <xdr:rowOff>127508</xdr:rowOff>
    </xdr:to>
    <xdr:sp macro="" textlink="">
      <xdr:nvSpPr>
        <xdr:cNvPr id="454" name="円/楕円 453"/>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55" name="テキスト ボックス 454"/>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6" name="円/楕円 455"/>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89425</xdr:rowOff>
    </xdr:from>
    <xdr:ext cx="762000" cy="259045"/>
    <xdr:sp macro="" textlink="">
      <xdr:nvSpPr>
        <xdr:cNvPr id="457" name="テキスト ボックス 456"/>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58" name="円/楕円 457"/>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59" name="テキスト ボックス 458"/>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三重県菰野町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168053</xdr:rowOff>
    </xdr:from>
    <xdr:to>
      <xdr:col>4</xdr:col>
      <xdr:colOff>1117600</xdr:colOff>
      <xdr:row>17</xdr:row>
      <xdr:rowOff>3899</xdr:rowOff>
    </xdr:to>
    <xdr:cxnSp macro="">
      <xdr:nvCxnSpPr>
        <xdr:cNvPr id="50" name="直線コネクタ 49"/>
        <xdr:cNvCxnSpPr/>
      </xdr:nvCxnSpPr>
      <xdr:spPr bwMode="auto">
        <a:xfrm flipV="1">
          <a:off x="5003800" y="2958878"/>
          <a:ext cx="647700" cy="7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3899</xdr:rowOff>
    </xdr:from>
    <xdr:to>
      <xdr:col>4</xdr:col>
      <xdr:colOff>469900</xdr:colOff>
      <xdr:row>17</xdr:row>
      <xdr:rowOff>51752</xdr:rowOff>
    </xdr:to>
    <xdr:cxnSp macro="">
      <xdr:nvCxnSpPr>
        <xdr:cNvPr id="53" name="直線コネクタ 52"/>
        <xdr:cNvCxnSpPr/>
      </xdr:nvCxnSpPr>
      <xdr:spPr bwMode="auto">
        <a:xfrm flipV="1">
          <a:off x="4305300" y="2966174"/>
          <a:ext cx="698500" cy="4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51752</xdr:rowOff>
    </xdr:from>
    <xdr:to>
      <xdr:col>3</xdr:col>
      <xdr:colOff>904875</xdr:colOff>
      <xdr:row>17</xdr:row>
      <xdr:rowOff>75698</xdr:rowOff>
    </xdr:to>
    <xdr:cxnSp macro="">
      <xdr:nvCxnSpPr>
        <xdr:cNvPr id="56" name="直線コネクタ 55"/>
        <xdr:cNvCxnSpPr/>
      </xdr:nvCxnSpPr>
      <xdr:spPr bwMode="auto">
        <a:xfrm flipV="1">
          <a:off x="3606800" y="3014027"/>
          <a:ext cx="698500" cy="23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75698</xdr:rowOff>
    </xdr:from>
    <xdr:to>
      <xdr:col>3</xdr:col>
      <xdr:colOff>206375</xdr:colOff>
      <xdr:row>17</xdr:row>
      <xdr:rowOff>85814</xdr:rowOff>
    </xdr:to>
    <xdr:cxnSp macro="">
      <xdr:nvCxnSpPr>
        <xdr:cNvPr id="59" name="直線コネクタ 58"/>
        <xdr:cNvCxnSpPr/>
      </xdr:nvCxnSpPr>
      <xdr:spPr bwMode="auto">
        <a:xfrm flipV="1">
          <a:off x="2908300" y="3037973"/>
          <a:ext cx="698500" cy="1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117253</xdr:rowOff>
    </xdr:from>
    <xdr:to>
      <xdr:col>5</xdr:col>
      <xdr:colOff>34925</xdr:colOff>
      <xdr:row>17</xdr:row>
      <xdr:rowOff>47403</xdr:rowOff>
    </xdr:to>
    <xdr:sp macro="" textlink="">
      <xdr:nvSpPr>
        <xdr:cNvPr id="69" name="円/楕円 68"/>
        <xdr:cNvSpPr/>
      </xdr:nvSpPr>
      <xdr:spPr bwMode="auto">
        <a:xfrm>
          <a:off x="5600700" y="290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89330</xdr:rowOff>
    </xdr:from>
    <xdr:ext cx="762000" cy="259045"/>
    <xdr:sp macro="" textlink="">
      <xdr:nvSpPr>
        <xdr:cNvPr id="70" name="人口1人当たり決算額の推移該当値テキスト130"/>
        <xdr:cNvSpPr txBox="1"/>
      </xdr:nvSpPr>
      <xdr:spPr>
        <a:xfrm>
          <a:off x="5740400" y="288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124549</xdr:rowOff>
    </xdr:from>
    <xdr:to>
      <xdr:col>4</xdr:col>
      <xdr:colOff>520700</xdr:colOff>
      <xdr:row>17</xdr:row>
      <xdr:rowOff>54699</xdr:rowOff>
    </xdr:to>
    <xdr:sp macro="" textlink="">
      <xdr:nvSpPr>
        <xdr:cNvPr id="71" name="円/楕円 70"/>
        <xdr:cNvSpPr/>
      </xdr:nvSpPr>
      <xdr:spPr bwMode="auto">
        <a:xfrm>
          <a:off x="4953000" y="291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39476</xdr:rowOff>
    </xdr:from>
    <xdr:ext cx="736600" cy="259045"/>
    <xdr:sp macro="" textlink="">
      <xdr:nvSpPr>
        <xdr:cNvPr id="72" name="テキスト ボックス 71"/>
        <xdr:cNvSpPr txBox="1"/>
      </xdr:nvSpPr>
      <xdr:spPr>
        <a:xfrm>
          <a:off x="4622800" y="3001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952</xdr:rowOff>
    </xdr:from>
    <xdr:to>
      <xdr:col>3</xdr:col>
      <xdr:colOff>955675</xdr:colOff>
      <xdr:row>17</xdr:row>
      <xdr:rowOff>102552</xdr:rowOff>
    </xdr:to>
    <xdr:sp macro="" textlink="">
      <xdr:nvSpPr>
        <xdr:cNvPr id="73" name="円/楕円 72"/>
        <xdr:cNvSpPr/>
      </xdr:nvSpPr>
      <xdr:spPr bwMode="auto">
        <a:xfrm>
          <a:off x="4254500" y="2963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87329</xdr:rowOff>
    </xdr:from>
    <xdr:ext cx="762000" cy="259045"/>
    <xdr:sp macro="" textlink="">
      <xdr:nvSpPr>
        <xdr:cNvPr id="74" name="テキスト ボックス 73"/>
        <xdr:cNvSpPr txBox="1"/>
      </xdr:nvSpPr>
      <xdr:spPr>
        <a:xfrm>
          <a:off x="3924300" y="3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68,450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24898</xdr:rowOff>
    </xdr:from>
    <xdr:to>
      <xdr:col>3</xdr:col>
      <xdr:colOff>257175</xdr:colOff>
      <xdr:row>17</xdr:row>
      <xdr:rowOff>126498</xdr:rowOff>
    </xdr:to>
    <xdr:sp macro="" textlink="">
      <xdr:nvSpPr>
        <xdr:cNvPr id="75" name="円/楕円 74"/>
        <xdr:cNvSpPr/>
      </xdr:nvSpPr>
      <xdr:spPr bwMode="auto">
        <a:xfrm>
          <a:off x="3556000" y="298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111275</xdr:rowOff>
    </xdr:from>
    <xdr:ext cx="762000" cy="259045"/>
    <xdr:sp macro="" textlink="">
      <xdr:nvSpPr>
        <xdr:cNvPr id="76" name="テキスト ボックス 75"/>
        <xdr:cNvSpPr txBox="1"/>
      </xdr:nvSpPr>
      <xdr:spPr>
        <a:xfrm>
          <a:off x="3225800" y="30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67,193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35014</xdr:rowOff>
    </xdr:from>
    <xdr:to>
      <xdr:col>2</xdr:col>
      <xdr:colOff>692150</xdr:colOff>
      <xdr:row>17</xdr:row>
      <xdr:rowOff>136614</xdr:rowOff>
    </xdr:to>
    <xdr:sp macro="" textlink="">
      <xdr:nvSpPr>
        <xdr:cNvPr id="77" name="円/楕円 76"/>
        <xdr:cNvSpPr/>
      </xdr:nvSpPr>
      <xdr:spPr bwMode="auto">
        <a:xfrm>
          <a:off x="2857500" y="299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121391</xdr:rowOff>
    </xdr:from>
    <xdr:ext cx="762000" cy="259045"/>
    <xdr:sp macro="" textlink="">
      <xdr:nvSpPr>
        <xdr:cNvPr id="78" name="テキスト ボックス 77"/>
        <xdr:cNvSpPr txBox="1"/>
      </xdr:nvSpPr>
      <xdr:spPr>
        <a:xfrm>
          <a:off x="2527300" y="308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15405</xdr:rowOff>
    </xdr:from>
    <xdr:to>
      <xdr:col>4</xdr:col>
      <xdr:colOff>1117600</xdr:colOff>
      <xdr:row>37</xdr:row>
      <xdr:rowOff>23882</xdr:rowOff>
    </xdr:to>
    <xdr:cxnSp macro="">
      <xdr:nvCxnSpPr>
        <xdr:cNvPr id="111" name="直線コネクタ 110"/>
        <xdr:cNvCxnSpPr/>
      </xdr:nvCxnSpPr>
      <xdr:spPr bwMode="auto">
        <a:xfrm>
          <a:off x="5003800" y="7140105"/>
          <a:ext cx="647700" cy="8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8871</xdr:rowOff>
    </xdr:from>
    <xdr:to>
      <xdr:col>4</xdr:col>
      <xdr:colOff>469900</xdr:colOff>
      <xdr:row>37</xdr:row>
      <xdr:rowOff>15405</xdr:rowOff>
    </xdr:to>
    <xdr:cxnSp macro="">
      <xdr:nvCxnSpPr>
        <xdr:cNvPr id="114" name="直線コネクタ 113"/>
        <xdr:cNvCxnSpPr/>
      </xdr:nvCxnSpPr>
      <xdr:spPr bwMode="auto">
        <a:xfrm>
          <a:off x="4305300" y="7133571"/>
          <a:ext cx="6985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76841</xdr:rowOff>
    </xdr:from>
    <xdr:to>
      <xdr:col>3</xdr:col>
      <xdr:colOff>904875</xdr:colOff>
      <xdr:row>37</xdr:row>
      <xdr:rowOff>8871</xdr:rowOff>
    </xdr:to>
    <xdr:cxnSp macro="">
      <xdr:nvCxnSpPr>
        <xdr:cNvPr id="117" name="直線コネクタ 116"/>
        <xdr:cNvCxnSpPr/>
      </xdr:nvCxnSpPr>
      <xdr:spPr bwMode="auto">
        <a:xfrm>
          <a:off x="3606800" y="7030091"/>
          <a:ext cx="698500" cy="10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36246</xdr:rowOff>
    </xdr:from>
    <xdr:to>
      <xdr:col>3</xdr:col>
      <xdr:colOff>206375</xdr:colOff>
      <xdr:row>36</xdr:row>
      <xdr:rowOff>76841</xdr:rowOff>
    </xdr:to>
    <xdr:cxnSp macro="">
      <xdr:nvCxnSpPr>
        <xdr:cNvPr id="120" name="直線コネクタ 119"/>
        <xdr:cNvCxnSpPr/>
      </xdr:nvCxnSpPr>
      <xdr:spPr bwMode="auto">
        <a:xfrm>
          <a:off x="2908300" y="6989496"/>
          <a:ext cx="698500" cy="40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144532</xdr:rowOff>
    </xdr:from>
    <xdr:to>
      <xdr:col>5</xdr:col>
      <xdr:colOff>34925</xdr:colOff>
      <xdr:row>37</xdr:row>
      <xdr:rowOff>74682</xdr:rowOff>
    </xdr:to>
    <xdr:sp macro="" textlink="">
      <xdr:nvSpPr>
        <xdr:cNvPr id="130" name="円/楕円 129"/>
        <xdr:cNvSpPr/>
      </xdr:nvSpPr>
      <xdr:spPr bwMode="auto">
        <a:xfrm>
          <a:off x="5600700" y="7097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116609</xdr:rowOff>
    </xdr:from>
    <xdr:ext cx="762000" cy="259045"/>
    <xdr:sp macro="" textlink="">
      <xdr:nvSpPr>
        <xdr:cNvPr id="131" name="人口1人当たり決算額の推移該当値テキスト445"/>
        <xdr:cNvSpPr txBox="1"/>
      </xdr:nvSpPr>
      <xdr:spPr>
        <a:xfrm>
          <a:off x="5740400" y="70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136055</xdr:rowOff>
    </xdr:from>
    <xdr:to>
      <xdr:col>4</xdr:col>
      <xdr:colOff>520700</xdr:colOff>
      <xdr:row>37</xdr:row>
      <xdr:rowOff>66205</xdr:rowOff>
    </xdr:to>
    <xdr:sp macro="" textlink="">
      <xdr:nvSpPr>
        <xdr:cNvPr id="132" name="円/楕円 131"/>
        <xdr:cNvSpPr/>
      </xdr:nvSpPr>
      <xdr:spPr bwMode="auto">
        <a:xfrm>
          <a:off x="4953000" y="708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50982</xdr:rowOff>
    </xdr:from>
    <xdr:ext cx="736600" cy="259045"/>
    <xdr:sp macro="" textlink="">
      <xdr:nvSpPr>
        <xdr:cNvPr id="133" name="テキスト ボックス 132"/>
        <xdr:cNvSpPr txBox="1"/>
      </xdr:nvSpPr>
      <xdr:spPr>
        <a:xfrm>
          <a:off x="4622800" y="717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129521</xdr:rowOff>
    </xdr:from>
    <xdr:to>
      <xdr:col>3</xdr:col>
      <xdr:colOff>955675</xdr:colOff>
      <xdr:row>37</xdr:row>
      <xdr:rowOff>59671</xdr:rowOff>
    </xdr:to>
    <xdr:sp macro="" textlink="">
      <xdr:nvSpPr>
        <xdr:cNvPr id="134" name="円/楕円 133"/>
        <xdr:cNvSpPr/>
      </xdr:nvSpPr>
      <xdr:spPr bwMode="auto">
        <a:xfrm>
          <a:off x="4254500" y="708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44448</xdr:rowOff>
    </xdr:from>
    <xdr:ext cx="762000" cy="259045"/>
    <xdr:sp macro="" textlink="">
      <xdr:nvSpPr>
        <xdr:cNvPr id="135" name="テキスト ボックス 134"/>
        <xdr:cNvSpPr txBox="1"/>
      </xdr:nvSpPr>
      <xdr:spPr>
        <a:xfrm>
          <a:off x="3924300" y="71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26041</xdr:rowOff>
    </xdr:from>
    <xdr:to>
      <xdr:col>3</xdr:col>
      <xdr:colOff>257175</xdr:colOff>
      <xdr:row>36</xdr:row>
      <xdr:rowOff>127641</xdr:rowOff>
    </xdr:to>
    <xdr:sp macro="" textlink="">
      <xdr:nvSpPr>
        <xdr:cNvPr id="136" name="円/楕円 135"/>
        <xdr:cNvSpPr/>
      </xdr:nvSpPr>
      <xdr:spPr bwMode="auto">
        <a:xfrm>
          <a:off x="3556000" y="697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112418</xdr:rowOff>
    </xdr:from>
    <xdr:ext cx="762000" cy="259045"/>
    <xdr:sp macro="" textlink="">
      <xdr:nvSpPr>
        <xdr:cNvPr id="137" name="テキスト ボックス 136"/>
        <xdr:cNvSpPr txBox="1"/>
      </xdr:nvSpPr>
      <xdr:spPr>
        <a:xfrm>
          <a:off x="3225800" y="70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328346</xdr:rowOff>
    </xdr:from>
    <xdr:to>
      <xdr:col>2</xdr:col>
      <xdr:colOff>692150</xdr:colOff>
      <xdr:row>36</xdr:row>
      <xdr:rowOff>87046</xdr:rowOff>
    </xdr:to>
    <xdr:sp macro="" textlink="">
      <xdr:nvSpPr>
        <xdr:cNvPr id="138" name="円/楕円 137"/>
        <xdr:cNvSpPr/>
      </xdr:nvSpPr>
      <xdr:spPr bwMode="auto">
        <a:xfrm>
          <a:off x="2857500" y="6938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71823</xdr:rowOff>
    </xdr:from>
    <xdr:ext cx="762000" cy="259045"/>
    <xdr:sp macro="" textlink="">
      <xdr:nvSpPr>
        <xdr:cNvPr id="139" name="テキスト ボックス 138"/>
        <xdr:cNvSpPr txBox="1"/>
      </xdr:nvSpPr>
      <xdr:spPr>
        <a:xfrm>
          <a:off x="2527300" y="70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145034</xdr:rowOff>
    </xdr:from>
    <xdr:to>
      <xdr:col>6</xdr:col>
      <xdr:colOff>511175</xdr:colOff>
      <xdr:row>36</xdr:row>
      <xdr:rowOff>149396</xdr:rowOff>
    </xdr:to>
    <xdr:cxnSp macro="">
      <xdr:nvCxnSpPr>
        <xdr:cNvPr id="61" name="直線コネクタ 60"/>
        <xdr:cNvCxnSpPr/>
      </xdr:nvCxnSpPr>
      <xdr:spPr>
        <a:xfrm flipV="1">
          <a:off x="3797300" y="6317234"/>
          <a:ext cx="8382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149396</xdr:rowOff>
    </xdr:from>
    <xdr:to>
      <xdr:col>5</xdr:col>
      <xdr:colOff>358775</xdr:colOff>
      <xdr:row>37</xdr:row>
      <xdr:rowOff>1683</xdr:rowOff>
    </xdr:to>
    <xdr:cxnSp macro="">
      <xdr:nvCxnSpPr>
        <xdr:cNvPr id="64" name="直線コネクタ 63"/>
        <xdr:cNvCxnSpPr/>
      </xdr:nvCxnSpPr>
      <xdr:spPr>
        <a:xfrm flipV="1">
          <a:off x="2908300" y="6321596"/>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1683</xdr:rowOff>
    </xdr:from>
    <xdr:to>
      <xdr:col>4</xdr:col>
      <xdr:colOff>155575</xdr:colOff>
      <xdr:row>37</xdr:row>
      <xdr:rowOff>16389</xdr:rowOff>
    </xdr:to>
    <xdr:cxnSp macro="">
      <xdr:nvCxnSpPr>
        <xdr:cNvPr id="67" name="直線コネクタ 66"/>
        <xdr:cNvCxnSpPr/>
      </xdr:nvCxnSpPr>
      <xdr:spPr>
        <a:xfrm flipV="1">
          <a:off x="2019300" y="6345333"/>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8522</xdr:rowOff>
    </xdr:from>
    <xdr:to>
      <xdr:col>2</xdr:col>
      <xdr:colOff>638175</xdr:colOff>
      <xdr:row>37</xdr:row>
      <xdr:rowOff>16389</xdr:rowOff>
    </xdr:to>
    <xdr:cxnSp macro="">
      <xdr:nvCxnSpPr>
        <xdr:cNvPr id="70" name="直線コネクタ 69"/>
        <xdr:cNvCxnSpPr/>
      </xdr:nvCxnSpPr>
      <xdr:spPr>
        <a:xfrm>
          <a:off x="1130300" y="6352172"/>
          <a:ext cx="8890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94234</xdr:rowOff>
    </xdr:from>
    <xdr:to>
      <xdr:col>6</xdr:col>
      <xdr:colOff>561975</xdr:colOff>
      <xdr:row>37</xdr:row>
      <xdr:rowOff>24384</xdr:rowOff>
    </xdr:to>
    <xdr:sp macro="" textlink="">
      <xdr:nvSpPr>
        <xdr:cNvPr id="80" name="円/楕円 79"/>
        <xdr:cNvSpPr/>
      </xdr:nvSpPr>
      <xdr:spPr>
        <a:xfrm>
          <a:off x="45847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72661</xdr:rowOff>
    </xdr:from>
    <xdr:ext cx="534377" cy="259045"/>
    <xdr:sp macro="" textlink="">
      <xdr:nvSpPr>
        <xdr:cNvPr id="81" name="人件費該当値テキスト"/>
        <xdr:cNvSpPr txBox="1"/>
      </xdr:nvSpPr>
      <xdr:spPr>
        <a:xfrm>
          <a:off x="4686300" y="62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98596</xdr:rowOff>
    </xdr:from>
    <xdr:to>
      <xdr:col>5</xdr:col>
      <xdr:colOff>409575</xdr:colOff>
      <xdr:row>37</xdr:row>
      <xdr:rowOff>28746</xdr:rowOff>
    </xdr:to>
    <xdr:sp macro="" textlink="">
      <xdr:nvSpPr>
        <xdr:cNvPr id="82" name="円/楕円 81"/>
        <xdr:cNvSpPr/>
      </xdr:nvSpPr>
      <xdr:spPr>
        <a:xfrm>
          <a:off x="3746500" y="62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19873</xdr:rowOff>
    </xdr:from>
    <xdr:ext cx="534377" cy="259045"/>
    <xdr:sp macro="" textlink="">
      <xdr:nvSpPr>
        <xdr:cNvPr id="83" name="テキスト ボックス 82"/>
        <xdr:cNvSpPr txBox="1"/>
      </xdr:nvSpPr>
      <xdr:spPr>
        <a:xfrm>
          <a:off x="3530111" y="63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122333</xdr:rowOff>
    </xdr:from>
    <xdr:to>
      <xdr:col>4</xdr:col>
      <xdr:colOff>206375</xdr:colOff>
      <xdr:row>37</xdr:row>
      <xdr:rowOff>52483</xdr:rowOff>
    </xdr:to>
    <xdr:sp macro="" textlink="">
      <xdr:nvSpPr>
        <xdr:cNvPr id="84" name="円/楕円 83"/>
        <xdr:cNvSpPr/>
      </xdr:nvSpPr>
      <xdr:spPr>
        <a:xfrm>
          <a:off x="2857500" y="62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69010</xdr:rowOff>
    </xdr:from>
    <xdr:ext cx="534377" cy="259045"/>
    <xdr:sp macro="" textlink="">
      <xdr:nvSpPr>
        <xdr:cNvPr id="85" name="テキスト ボックス 84"/>
        <xdr:cNvSpPr txBox="1"/>
      </xdr:nvSpPr>
      <xdr:spPr>
        <a:xfrm>
          <a:off x="2641111" y="60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137039</xdr:rowOff>
    </xdr:from>
    <xdr:to>
      <xdr:col>3</xdr:col>
      <xdr:colOff>3175</xdr:colOff>
      <xdr:row>37</xdr:row>
      <xdr:rowOff>67189</xdr:rowOff>
    </xdr:to>
    <xdr:sp macro="" textlink="">
      <xdr:nvSpPr>
        <xdr:cNvPr id="86" name="円/楕円 85"/>
        <xdr:cNvSpPr/>
      </xdr:nvSpPr>
      <xdr:spPr>
        <a:xfrm>
          <a:off x="1968500" y="63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83716</xdr:rowOff>
    </xdr:from>
    <xdr:ext cx="534377" cy="259045"/>
    <xdr:sp macro="" textlink="">
      <xdr:nvSpPr>
        <xdr:cNvPr id="87" name="テキスト ボックス 86"/>
        <xdr:cNvSpPr txBox="1"/>
      </xdr:nvSpPr>
      <xdr:spPr>
        <a:xfrm>
          <a:off x="1752111" y="60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129172</xdr:rowOff>
    </xdr:from>
    <xdr:to>
      <xdr:col>1</xdr:col>
      <xdr:colOff>485775</xdr:colOff>
      <xdr:row>37</xdr:row>
      <xdr:rowOff>59322</xdr:rowOff>
    </xdr:to>
    <xdr:sp macro="" textlink="">
      <xdr:nvSpPr>
        <xdr:cNvPr id="88" name="円/楕円 87"/>
        <xdr:cNvSpPr/>
      </xdr:nvSpPr>
      <xdr:spPr>
        <a:xfrm>
          <a:off x="1079500" y="630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75849</xdr:rowOff>
    </xdr:from>
    <xdr:ext cx="534377" cy="259045"/>
    <xdr:sp macro="" textlink="">
      <xdr:nvSpPr>
        <xdr:cNvPr id="89" name="テキスト ボックス 88"/>
        <xdr:cNvSpPr txBox="1"/>
      </xdr:nvSpPr>
      <xdr:spPr>
        <a:xfrm>
          <a:off x="863111" y="60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141301</xdr:rowOff>
    </xdr:from>
    <xdr:to>
      <xdr:col>6</xdr:col>
      <xdr:colOff>511175</xdr:colOff>
      <xdr:row>58</xdr:row>
      <xdr:rowOff>144357</xdr:rowOff>
    </xdr:to>
    <xdr:cxnSp macro="">
      <xdr:nvCxnSpPr>
        <xdr:cNvPr id="118" name="直線コネクタ 117"/>
        <xdr:cNvCxnSpPr/>
      </xdr:nvCxnSpPr>
      <xdr:spPr>
        <a:xfrm flipV="1">
          <a:off x="3797300" y="10085401"/>
          <a:ext cx="8382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144357</xdr:rowOff>
    </xdr:from>
    <xdr:to>
      <xdr:col>5</xdr:col>
      <xdr:colOff>358775</xdr:colOff>
      <xdr:row>58</xdr:row>
      <xdr:rowOff>150850</xdr:rowOff>
    </xdr:to>
    <xdr:cxnSp macro="">
      <xdr:nvCxnSpPr>
        <xdr:cNvPr id="121" name="直線コネクタ 120"/>
        <xdr:cNvCxnSpPr/>
      </xdr:nvCxnSpPr>
      <xdr:spPr>
        <a:xfrm flipV="1">
          <a:off x="2908300" y="10088457"/>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150850</xdr:rowOff>
    </xdr:from>
    <xdr:to>
      <xdr:col>4</xdr:col>
      <xdr:colOff>155575</xdr:colOff>
      <xdr:row>58</xdr:row>
      <xdr:rowOff>152333</xdr:rowOff>
    </xdr:to>
    <xdr:cxnSp macro="">
      <xdr:nvCxnSpPr>
        <xdr:cNvPr id="124" name="直線コネクタ 123"/>
        <xdr:cNvCxnSpPr/>
      </xdr:nvCxnSpPr>
      <xdr:spPr>
        <a:xfrm flipV="1">
          <a:off x="2019300" y="10094950"/>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42350</xdr:rowOff>
    </xdr:from>
    <xdr:ext cx="534377" cy="259045"/>
    <xdr:sp macro="" textlink="">
      <xdr:nvSpPr>
        <xdr:cNvPr id="126" name="テキスト ボックス 125"/>
        <xdr:cNvSpPr txBox="1"/>
      </xdr:nvSpPr>
      <xdr:spPr>
        <a:xfrm>
          <a:off x="2641111" y="98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151871</xdr:rowOff>
    </xdr:from>
    <xdr:to>
      <xdr:col>2</xdr:col>
      <xdr:colOff>638175</xdr:colOff>
      <xdr:row>58</xdr:row>
      <xdr:rowOff>152333</xdr:rowOff>
    </xdr:to>
    <xdr:cxnSp macro="">
      <xdr:nvCxnSpPr>
        <xdr:cNvPr id="127" name="直線コネクタ 126"/>
        <xdr:cNvCxnSpPr/>
      </xdr:nvCxnSpPr>
      <xdr:spPr>
        <a:xfrm>
          <a:off x="1130300" y="10095971"/>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46141</xdr:rowOff>
    </xdr:from>
    <xdr:ext cx="534377" cy="259045"/>
    <xdr:sp macro="" textlink="">
      <xdr:nvSpPr>
        <xdr:cNvPr id="129" name="テキスト ボックス 128"/>
        <xdr:cNvSpPr txBox="1"/>
      </xdr:nvSpPr>
      <xdr:spPr>
        <a:xfrm>
          <a:off x="1752111" y="9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47035</xdr:rowOff>
    </xdr:from>
    <xdr:ext cx="534377" cy="259045"/>
    <xdr:sp macro="" textlink="">
      <xdr:nvSpPr>
        <xdr:cNvPr id="131" name="テキスト ボックス 130"/>
        <xdr:cNvSpPr txBox="1"/>
      </xdr:nvSpPr>
      <xdr:spPr>
        <a:xfrm>
          <a:off x="863111" y="98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90501</xdr:rowOff>
    </xdr:from>
    <xdr:to>
      <xdr:col>6</xdr:col>
      <xdr:colOff>561975</xdr:colOff>
      <xdr:row>59</xdr:row>
      <xdr:rowOff>20651</xdr:rowOff>
    </xdr:to>
    <xdr:sp macro="" textlink="">
      <xdr:nvSpPr>
        <xdr:cNvPr id="137" name="円/楕円 136"/>
        <xdr:cNvSpPr/>
      </xdr:nvSpPr>
      <xdr:spPr>
        <a:xfrm>
          <a:off x="4584700" y="100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93557</xdr:rowOff>
    </xdr:from>
    <xdr:to>
      <xdr:col>5</xdr:col>
      <xdr:colOff>409575</xdr:colOff>
      <xdr:row>59</xdr:row>
      <xdr:rowOff>23707</xdr:rowOff>
    </xdr:to>
    <xdr:sp macro="" textlink="">
      <xdr:nvSpPr>
        <xdr:cNvPr id="139" name="円/楕円 138"/>
        <xdr:cNvSpPr/>
      </xdr:nvSpPr>
      <xdr:spPr>
        <a:xfrm>
          <a:off x="3746500" y="100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14834</xdr:rowOff>
    </xdr:from>
    <xdr:ext cx="534377" cy="259045"/>
    <xdr:sp macro="" textlink="">
      <xdr:nvSpPr>
        <xdr:cNvPr id="140" name="テキスト ボックス 139"/>
        <xdr:cNvSpPr txBox="1"/>
      </xdr:nvSpPr>
      <xdr:spPr>
        <a:xfrm>
          <a:off x="3530111" y="1013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100050</xdr:rowOff>
    </xdr:from>
    <xdr:to>
      <xdr:col>4</xdr:col>
      <xdr:colOff>206375</xdr:colOff>
      <xdr:row>59</xdr:row>
      <xdr:rowOff>30200</xdr:rowOff>
    </xdr:to>
    <xdr:sp macro="" textlink="">
      <xdr:nvSpPr>
        <xdr:cNvPr id="141" name="円/楕円 140"/>
        <xdr:cNvSpPr/>
      </xdr:nvSpPr>
      <xdr:spPr>
        <a:xfrm>
          <a:off x="2857500" y="100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21327</xdr:rowOff>
    </xdr:from>
    <xdr:ext cx="534377" cy="259045"/>
    <xdr:sp macro="" textlink="">
      <xdr:nvSpPr>
        <xdr:cNvPr id="142" name="テキスト ボックス 141"/>
        <xdr:cNvSpPr txBox="1"/>
      </xdr:nvSpPr>
      <xdr:spPr>
        <a:xfrm>
          <a:off x="2641111" y="101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101533</xdr:rowOff>
    </xdr:from>
    <xdr:to>
      <xdr:col>3</xdr:col>
      <xdr:colOff>3175</xdr:colOff>
      <xdr:row>59</xdr:row>
      <xdr:rowOff>31683</xdr:rowOff>
    </xdr:to>
    <xdr:sp macro="" textlink="">
      <xdr:nvSpPr>
        <xdr:cNvPr id="143" name="円/楕円 142"/>
        <xdr:cNvSpPr/>
      </xdr:nvSpPr>
      <xdr:spPr>
        <a:xfrm>
          <a:off x="1968500" y="1004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22810</xdr:rowOff>
    </xdr:from>
    <xdr:ext cx="534377" cy="259045"/>
    <xdr:sp macro="" textlink="">
      <xdr:nvSpPr>
        <xdr:cNvPr id="144" name="テキスト ボックス 143"/>
        <xdr:cNvSpPr txBox="1"/>
      </xdr:nvSpPr>
      <xdr:spPr>
        <a:xfrm>
          <a:off x="1752111" y="101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101071</xdr:rowOff>
    </xdr:from>
    <xdr:to>
      <xdr:col>1</xdr:col>
      <xdr:colOff>485775</xdr:colOff>
      <xdr:row>59</xdr:row>
      <xdr:rowOff>31221</xdr:rowOff>
    </xdr:to>
    <xdr:sp macro="" textlink="">
      <xdr:nvSpPr>
        <xdr:cNvPr id="145" name="円/楕円 144"/>
        <xdr:cNvSpPr/>
      </xdr:nvSpPr>
      <xdr:spPr>
        <a:xfrm>
          <a:off x="1079500" y="100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22348</xdr:rowOff>
    </xdr:from>
    <xdr:ext cx="534377" cy="259045"/>
    <xdr:sp macro="" textlink="">
      <xdr:nvSpPr>
        <xdr:cNvPr id="146" name="テキスト ボックス 145"/>
        <xdr:cNvSpPr txBox="1"/>
      </xdr:nvSpPr>
      <xdr:spPr>
        <a:xfrm>
          <a:off x="863111" y="1013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33674</xdr:rowOff>
    </xdr:from>
    <xdr:to>
      <xdr:col>6</xdr:col>
      <xdr:colOff>511175</xdr:colOff>
      <xdr:row>76</xdr:row>
      <xdr:rowOff>66984</xdr:rowOff>
    </xdr:to>
    <xdr:cxnSp macro="">
      <xdr:nvCxnSpPr>
        <xdr:cNvPr id="177" name="直線コネクタ 176"/>
        <xdr:cNvCxnSpPr/>
      </xdr:nvCxnSpPr>
      <xdr:spPr>
        <a:xfrm flipV="1">
          <a:off x="3797300" y="13063874"/>
          <a:ext cx="838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63500</xdr:rowOff>
    </xdr:from>
    <xdr:to>
      <xdr:col>5</xdr:col>
      <xdr:colOff>358775</xdr:colOff>
      <xdr:row>76</xdr:row>
      <xdr:rowOff>66984</xdr:rowOff>
    </xdr:to>
    <xdr:cxnSp macro="">
      <xdr:nvCxnSpPr>
        <xdr:cNvPr id="180" name="直線コネクタ 179"/>
        <xdr:cNvCxnSpPr/>
      </xdr:nvCxnSpPr>
      <xdr:spPr>
        <a:xfrm>
          <a:off x="2908300" y="13093700"/>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94651</xdr:rowOff>
    </xdr:from>
    <xdr:ext cx="469744" cy="259045"/>
    <xdr:sp macro="" textlink="">
      <xdr:nvSpPr>
        <xdr:cNvPr id="182" name="テキスト ボックス 181"/>
        <xdr:cNvSpPr txBox="1"/>
      </xdr:nvSpPr>
      <xdr:spPr>
        <a:xfrm>
          <a:off x="3562427"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63500</xdr:rowOff>
    </xdr:from>
    <xdr:to>
      <xdr:col>4</xdr:col>
      <xdr:colOff>155575</xdr:colOff>
      <xdr:row>76</xdr:row>
      <xdr:rowOff>119453</xdr:rowOff>
    </xdr:to>
    <xdr:cxnSp macro="">
      <xdr:nvCxnSpPr>
        <xdr:cNvPr id="183" name="直線コネクタ 182"/>
        <xdr:cNvCxnSpPr/>
      </xdr:nvCxnSpPr>
      <xdr:spPr>
        <a:xfrm flipV="1">
          <a:off x="2019300" y="13093700"/>
          <a:ext cx="889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76579</xdr:rowOff>
    </xdr:from>
    <xdr:ext cx="469744" cy="259045"/>
    <xdr:sp macro="" textlink="">
      <xdr:nvSpPr>
        <xdr:cNvPr id="185" name="テキスト ボックス 184"/>
        <xdr:cNvSpPr txBox="1"/>
      </xdr:nvSpPr>
      <xdr:spPr>
        <a:xfrm>
          <a:off x="2673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113030</xdr:rowOff>
    </xdr:from>
    <xdr:to>
      <xdr:col>2</xdr:col>
      <xdr:colOff>638175</xdr:colOff>
      <xdr:row>76</xdr:row>
      <xdr:rowOff>119453</xdr:rowOff>
    </xdr:to>
    <xdr:cxnSp macro="">
      <xdr:nvCxnSpPr>
        <xdr:cNvPr id="186" name="直線コネクタ 185"/>
        <xdr:cNvCxnSpPr/>
      </xdr:nvCxnSpPr>
      <xdr:spPr>
        <a:xfrm>
          <a:off x="1130300" y="13143230"/>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100964</xdr:rowOff>
    </xdr:from>
    <xdr:ext cx="469744" cy="259045"/>
    <xdr:sp macro="" textlink="">
      <xdr:nvSpPr>
        <xdr:cNvPr id="188" name="テキスト ボックス 187"/>
        <xdr:cNvSpPr txBox="1"/>
      </xdr:nvSpPr>
      <xdr:spPr>
        <a:xfrm>
          <a:off x="1784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86486</xdr:rowOff>
    </xdr:from>
    <xdr:ext cx="469744" cy="259045"/>
    <xdr:sp macro="" textlink="">
      <xdr:nvSpPr>
        <xdr:cNvPr id="190" name="テキスト ボックス 189"/>
        <xdr:cNvSpPr txBox="1"/>
      </xdr:nvSpPr>
      <xdr:spPr>
        <a:xfrm>
          <a:off x="895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154324</xdr:rowOff>
    </xdr:from>
    <xdr:to>
      <xdr:col>6</xdr:col>
      <xdr:colOff>561975</xdr:colOff>
      <xdr:row>76</xdr:row>
      <xdr:rowOff>84474</xdr:rowOff>
    </xdr:to>
    <xdr:sp macro="" textlink="">
      <xdr:nvSpPr>
        <xdr:cNvPr id="196" name="円/楕円 195"/>
        <xdr:cNvSpPr/>
      </xdr:nvSpPr>
      <xdr:spPr>
        <a:xfrm>
          <a:off x="4584700" y="130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5750</xdr:rowOff>
    </xdr:from>
    <xdr:ext cx="469744" cy="259045"/>
    <xdr:sp macro="" textlink="">
      <xdr:nvSpPr>
        <xdr:cNvPr id="197" name="維持補修費該当値テキスト"/>
        <xdr:cNvSpPr txBox="1"/>
      </xdr:nvSpPr>
      <xdr:spPr>
        <a:xfrm>
          <a:off x="4686300" y="1286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16184</xdr:rowOff>
    </xdr:from>
    <xdr:to>
      <xdr:col>5</xdr:col>
      <xdr:colOff>409575</xdr:colOff>
      <xdr:row>76</xdr:row>
      <xdr:rowOff>117784</xdr:rowOff>
    </xdr:to>
    <xdr:sp macro="" textlink="">
      <xdr:nvSpPr>
        <xdr:cNvPr id="198" name="円/楕円 197"/>
        <xdr:cNvSpPr/>
      </xdr:nvSpPr>
      <xdr:spPr>
        <a:xfrm>
          <a:off x="3746500" y="130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134311</xdr:rowOff>
    </xdr:from>
    <xdr:ext cx="469744" cy="259045"/>
    <xdr:sp macro="" textlink="">
      <xdr:nvSpPr>
        <xdr:cNvPr id="199" name="テキスト ボックス 198"/>
        <xdr:cNvSpPr txBox="1"/>
      </xdr:nvSpPr>
      <xdr:spPr>
        <a:xfrm>
          <a:off x="3562427" y="128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12700</xdr:rowOff>
    </xdr:from>
    <xdr:to>
      <xdr:col>4</xdr:col>
      <xdr:colOff>206375</xdr:colOff>
      <xdr:row>76</xdr:row>
      <xdr:rowOff>114300</xdr:rowOff>
    </xdr:to>
    <xdr:sp macro="" textlink="">
      <xdr:nvSpPr>
        <xdr:cNvPr id="200" name="円/楕円 199"/>
        <xdr:cNvSpPr/>
      </xdr:nvSpPr>
      <xdr:spPr>
        <a:xfrm>
          <a:off x="2857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130827</xdr:rowOff>
    </xdr:from>
    <xdr:ext cx="469744" cy="259045"/>
    <xdr:sp macro="" textlink="">
      <xdr:nvSpPr>
        <xdr:cNvPr id="201" name="テキスト ボックス 200"/>
        <xdr:cNvSpPr txBox="1"/>
      </xdr:nvSpPr>
      <xdr:spPr>
        <a:xfrm>
          <a:off x="2673427"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68653</xdr:rowOff>
    </xdr:from>
    <xdr:to>
      <xdr:col>3</xdr:col>
      <xdr:colOff>3175</xdr:colOff>
      <xdr:row>76</xdr:row>
      <xdr:rowOff>170253</xdr:rowOff>
    </xdr:to>
    <xdr:sp macro="" textlink="">
      <xdr:nvSpPr>
        <xdr:cNvPr id="202" name="円/楕円 201"/>
        <xdr:cNvSpPr/>
      </xdr:nvSpPr>
      <xdr:spPr>
        <a:xfrm>
          <a:off x="1968500" y="130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15329</xdr:rowOff>
    </xdr:from>
    <xdr:ext cx="469744" cy="259045"/>
    <xdr:sp macro="" textlink="">
      <xdr:nvSpPr>
        <xdr:cNvPr id="203" name="テキスト ボックス 202"/>
        <xdr:cNvSpPr txBox="1"/>
      </xdr:nvSpPr>
      <xdr:spPr>
        <a:xfrm>
          <a:off x="1784427" y="1287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62230</xdr:rowOff>
    </xdr:from>
    <xdr:to>
      <xdr:col>1</xdr:col>
      <xdr:colOff>485775</xdr:colOff>
      <xdr:row>76</xdr:row>
      <xdr:rowOff>163830</xdr:rowOff>
    </xdr:to>
    <xdr:sp macro="" textlink="">
      <xdr:nvSpPr>
        <xdr:cNvPr id="204" name="円/楕円 203"/>
        <xdr:cNvSpPr/>
      </xdr:nvSpPr>
      <xdr:spPr>
        <a:xfrm>
          <a:off x="1079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8907</xdr:rowOff>
    </xdr:from>
    <xdr:ext cx="469744" cy="259045"/>
    <xdr:sp macro="" textlink="">
      <xdr:nvSpPr>
        <xdr:cNvPr id="205" name="テキスト ボックス 204"/>
        <xdr:cNvSpPr txBox="1"/>
      </xdr:nvSpPr>
      <xdr:spPr>
        <a:xfrm>
          <a:off x="895427" y="128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11730</xdr:rowOff>
    </xdr:from>
    <xdr:to>
      <xdr:col>6</xdr:col>
      <xdr:colOff>511175</xdr:colOff>
      <xdr:row>98</xdr:row>
      <xdr:rowOff>80012</xdr:rowOff>
    </xdr:to>
    <xdr:cxnSp macro="">
      <xdr:nvCxnSpPr>
        <xdr:cNvPr id="233" name="直線コネクタ 232"/>
        <xdr:cNvCxnSpPr/>
      </xdr:nvCxnSpPr>
      <xdr:spPr>
        <a:xfrm flipV="1">
          <a:off x="3797300" y="16813830"/>
          <a:ext cx="838200" cy="6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72400</xdr:rowOff>
    </xdr:from>
    <xdr:to>
      <xdr:col>5</xdr:col>
      <xdr:colOff>358775</xdr:colOff>
      <xdr:row>98</xdr:row>
      <xdr:rowOff>80012</xdr:rowOff>
    </xdr:to>
    <xdr:cxnSp macro="">
      <xdr:nvCxnSpPr>
        <xdr:cNvPr id="236" name="直線コネクタ 235"/>
        <xdr:cNvCxnSpPr/>
      </xdr:nvCxnSpPr>
      <xdr:spPr>
        <a:xfrm>
          <a:off x="2908300" y="16874500"/>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72400</xdr:rowOff>
    </xdr:from>
    <xdr:to>
      <xdr:col>4</xdr:col>
      <xdr:colOff>155575</xdr:colOff>
      <xdr:row>98</xdr:row>
      <xdr:rowOff>167269</xdr:rowOff>
    </xdr:to>
    <xdr:cxnSp macro="">
      <xdr:nvCxnSpPr>
        <xdr:cNvPr id="239" name="直線コネクタ 238"/>
        <xdr:cNvCxnSpPr/>
      </xdr:nvCxnSpPr>
      <xdr:spPr>
        <a:xfrm flipV="1">
          <a:off x="2019300" y="16874500"/>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167269</xdr:rowOff>
    </xdr:from>
    <xdr:to>
      <xdr:col>2</xdr:col>
      <xdr:colOff>638175</xdr:colOff>
      <xdr:row>99</xdr:row>
      <xdr:rowOff>3454</xdr:rowOff>
    </xdr:to>
    <xdr:cxnSp macro="">
      <xdr:nvCxnSpPr>
        <xdr:cNvPr id="242" name="直線コネクタ 241"/>
        <xdr:cNvCxnSpPr/>
      </xdr:nvCxnSpPr>
      <xdr:spPr>
        <a:xfrm flipV="1">
          <a:off x="1130300" y="1696936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132380</xdr:rowOff>
    </xdr:from>
    <xdr:to>
      <xdr:col>6</xdr:col>
      <xdr:colOff>561975</xdr:colOff>
      <xdr:row>98</xdr:row>
      <xdr:rowOff>62530</xdr:rowOff>
    </xdr:to>
    <xdr:sp macro="" textlink="">
      <xdr:nvSpPr>
        <xdr:cNvPr id="252" name="円/楕円 251"/>
        <xdr:cNvSpPr/>
      </xdr:nvSpPr>
      <xdr:spPr>
        <a:xfrm>
          <a:off x="4584700" y="167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47307</xdr:rowOff>
    </xdr:from>
    <xdr:ext cx="534377" cy="259045"/>
    <xdr:sp macro="" textlink="">
      <xdr:nvSpPr>
        <xdr:cNvPr id="253" name="扶助費該当値テキスト"/>
        <xdr:cNvSpPr txBox="1"/>
      </xdr:nvSpPr>
      <xdr:spPr>
        <a:xfrm>
          <a:off x="4686300" y="166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29212</xdr:rowOff>
    </xdr:from>
    <xdr:to>
      <xdr:col>5</xdr:col>
      <xdr:colOff>409575</xdr:colOff>
      <xdr:row>98</xdr:row>
      <xdr:rowOff>130812</xdr:rowOff>
    </xdr:to>
    <xdr:sp macro="" textlink="">
      <xdr:nvSpPr>
        <xdr:cNvPr id="254" name="円/楕円 253"/>
        <xdr:cNvSpPr/>
      </xdr:nvSpPr>
      <xdr:spPr>
        <a:xfrm>
          <a:off x="3746500" y="168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121939</xdr:rowOff>
    </xdr:from>
    <xdr:ext cx="534377" cy="259045"/>
    <xdr:sp macro="" textlink="">
      <xdr:nvSpPr>
        <xdr:cNvPr id="255" name="テキスト ボックス 254"/>
        <xdr:cNvSpPr txBox="1"/>
      </xdr:nvSpPr>
      <xdr:spPr>
        <a:xfrm>
          <a:off x="3530111" y="169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21600</xdr:rowOff>
    </xdr:from>
    <xdr:to>
      <xdr:col>4</xdr:col>
      <xdr:colOff>206375</xdr:colOff>
      <xdr:row>98</xdr:row>
      <xdr:rowOff>123200</xdr:rowOff>
    </xdr:to>
    <xdr:sp macro="" textlink="">
      <xdr:nvSpPr>
        <xdr:cNvPr id="256" name="円/楕円 255"/>
        <xdr:cNvSpPr/>
      </xdr:nvSpPr>
      <xdr:spPr>
        <a:xfrm>
          <a:off x="2857500" y="1682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114327</xdr:rowOff>
    </xdr:from>
    <xdr:ext cx="534377" cy="259045"/>
    <xdr:sp macro="" textlink="">
      <xdr:nvSpPr>
        <xdr:cNvPr id="257" name="テキスト ボックス 256"/>
        <xdr:cNvSpPr txBox="1"/>
      </xdr:nvSpPr>
      <xdr:spPr>
        <a:xfrm>
          <a:off x="2641111" y="169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116469</xdr:rowOff>
    </xdr:from>
    <xdr:to>
      <xdr:col>3</xdr:col>
      <xdr:colOff>3175</xdr:colOff>
      <xdr:row>99</xdr:row>
      <xdr:rowOff>46619</xdr:rowOff>
    </xdr:to>
    <xdr:sp macro="" textlink="">
      <xdr:nvSpPr>
        <xdr:cNvPr id="258" name="円/楕円 257"/>
        <xdr:cNvSpPr/>
      </xdr:nvSpPr>
      <xdr:spPr>
        <a:xfrm>
          <a:off x="1968500" y="169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37746</xdr:rowOff>
    </xdr:from>
    <xdr:ext cx="534377" cy="259045"/>
    <xdr:sp macro="" textlink="">
      <xdr:nvSpPr>
        <xdr:cNvPr id="259" name="テキスト ボックス 258"/>
        <xdr:cNvSpPr txBox="1"/>
      </xdr:nvSpPr>
      <xdr:spPr>
        <a:xfrm>
          <a:off x="1752111" y="1701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124104</xdr:rowOff>
    </xdr:from>
    <xdr:to>
      <xdr:col>1</xdr:col>
      <xdr:colOff>485775</xdr:colOff>
      <xdr:row>99</xdr:row>
      <xdr:rowOff>54254</xdr:rowOff>
    </xdr:to>
    <xdr:sp macro="" textlink="">
      <xdr:nvSpPr>
        <xdr:cNvPr id="260" name="円/楕円 259"/>
        <xdr:cNvSpPr/>
      </xdr:nvSpPr>
      <xdr:spPr>
        <a:xfrm>
          <a:off x="1079500" y="16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45381</xdr:rowOff>
    </xdr:from>
    <xdr:ext cx="534377" cy="259045"/>
    <xdr:sp macro="" textlink="">
      <xdr:nvSpPr>
        <xdr:cNvPr id="261" name="テキスト ボックス 260"/>
        <xdr:cNvSpPr txBox="1"/>
      </xdr:nvSpPr>
      <xdr:spPr>
        <a:xfrm>
          <a:off x="863111" y="1701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66434</xdr:rowOff>
    </xdr:from>
    <xdr:to>
      <xdr:col>15</xdr:col>
      <xdr:colOff>180975</xdr:colOff>
      <xdr:row>39</xdr:row>
      <xdr:rowOff>114391</xdr:rowOff>
    </xdr:to>
    <xdr:cxnSp macro="">
      <xdr:nvCxnSpPr>
        <xdr:cNvPr id="293" name="直線コネクタ 292"/>
        <xdr:cNvCxnSpPr/>
      </xdr:nvCxnSpPr>
      <xdr:spPr>
        <a:xfrm flipV="1">
          <a:off x="9639300" y="6581534"/>
          <a:ext cx="838200" cy="21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114391</xdr:rowOff>
    </xdr:from>
    <xdr:to>
      <xdr:col>14</xdr:col>
      <xdr:colOff>28575</xdr:colOff>
      <xdr:row>39</xdr:row>
      <xdr:rowOff>165287</xdr:rowOff>
    </xdr:to>
    <xdr:cxnSp macro="">
      <xdr:nvCxnSpPr>
        <xdr:cNvPr id="296" name="直線コネクタ 295"/>
        <xdr:cNvCxnSpPr/>
      </xdr:nvCxnSpPr>
      <xdr:spPr>
        <a:xfrm flipV="1">
          <a:off x="8750300" y="6800941"/>
          <a:ext cx="889000" cy="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163181</xdr:rowOff>
    </xdr:from>
    <xdr:to>
      <xdr:col>12</xdr:col>
      <xdr:colOff>511175</xdr:colOff>
      <xdr:row>39</xdr:row>
      <xdr:rowOff>165287</xdr:rowOff>
    </xdr:to>
    <xdr:cxnSp macro="">
      <xdr:nvCxnSpPr>
        <xdr:cNvPr id="299" name="直線コネクタ 298"/>
        <xdr:cNvCxnSpPr/>
      </xdr:nvCxnSpPr>
      <xdr:spPr>
        <a:xfrm>
          <a:off x="7861300" y="6849731"/>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145399</xdr:rowOff>
    </xdr:from>
    <xdr:to>
      <xdr:col>11</xdr:col>
      <xdr:colOff>307975</xdr:colOff>
      <xdr:row>39</xdr:row>
      <xdr:rowOff>163181</xdr:rowOff>
    </xdr:to>
    <xdr:cxnSp macro="">
      <xdr:nvCxnSpPr>
        <xdr:cNvPr id="302" name="直線コネクタ 301"/>
        <xdr:cNvCxnSpPr/>
      </xdr:nvCxnSpPr>
      <xdr:spPr>
        <a:xfrm>
          <a:off x="6972300" y="6831949"/>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15634</xdr:rowOff>
    </xdr:from>
    <xdr:to>
      <xdr:col>15</xdr:col>
      <xdr:colOff>231775</xdr:colOff>
      <xdr:row>38</xdr:row>
      <xdr:rowOff>117234</xdr:rowOff>
    </xdr:to>
    <xdr:sp macro="" textlink="">
      <xdr:nvSpPr>
        <xdr:cNvPr id="312" name="円/楕円 311"/>
        <xdr:cNvSpPr/>
      </xdr:nvSpPr>
      <xdr:spPr>
        <a:xfrm>
          <a:off x="10426700" y="65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165511</xdr:rowOff>
    </xdr:from>
    <xdr:ext cx="534377" cy="259045"/>
    <xdr:sp macro="" textlink="">
      <xdr:nvSpPr>
        <xdr:cNvPr id="313" name="補助費等該当値テキスト"/>
        <xdr:cNvSpPr txBox="1"/>
      </xdr:nvSpPr>
      <xdr:spPr>
        <a:xfrm>
          <a:off x="10528300" y="65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63591</xdr:rowOff>
    </xdr:from>
    <xdr:to>
      <xdr:col>14</xdr:col>
      <xdr:colOff>79375</xdr:colOff>
      <xdr:row>39</xdr:row>
      <xdr:rowOff>165191</xdr:rowOff>
    </xdr:to>
    <xdr:sp macro="" textlink="">
      <xdr:nvSpPr>
        <xdr:cNvPr id="314" name="円/楕円 313"/>
        <xdr:cNvSpPr/>
      </xdr:nvSpPr>
      <xdr:spPr>
        <a:xfrm>
          <a:off x="9588500" y="67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156318</xdr:rowOff>
    </xdr:from>
    <xdr:ext cx="534377" cy="259045"/>
    <xdr:sp macro="" textlink="">
      <xdr:nvSpPr>
        <xdr:cNvPr id="315" name="テキスト ボックス 314"/>
        <xdr:cNvSpPr txBox="1"/>
      </xdr:nvSpPr>
      <xdr:spPr>
        <a:xfrm>
          <a:off x="9372111" y="68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114487</xdr:rowOff>
    </xdr:from>
    <xdr:to>
      <xdr:col>12</xdr:col>
      <xdr:colOff>561975</xdr:colOff>
      <xdr:row>40</xdr:row>
      <xdr:rowOff>44637</xdr:rowOff>
    </xdr:to>
    <xdr:sp macro="" textlink="">
      <xdr:nvSpPr>
        <xdr:cNvPr id="316" name="円/楕円 315"/>
        <xdr:cNvSpPr/>
      </xdr:nvSpPr>
      <xdr:spPr>
        <a:xfrm>
          <a:off x="8699500" y="68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40</xdr:row>
      <xdr:rowOff>35764</xdr:rowOff>
    </xdr:from>
    <xdr:ext cx="534377" cy="259045"/>
    <xdr:sp macro="" textlink="">
      <xdr:nvSpPr>
        <xdr:cNvPr id="317" name="テキスト ボックス 316"/>
        <xdr:cNvSpPr txBox="1"/>
      </xdr:nvSpPr>
      <xdr:spPr>
        <a:xfrm>
          <a:off x="8483111" y="68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112381</xdr:rowOff>
    </xdr:from>
    <xdr:to>
      <xdr:col>11</xdr:col>
      <xdr:colOff>358775</xdr:colOff>
      <xdr:row>40</xdr:row>
      <xdr:rowOff>42531</xdr:rowOff>
    </xdr:to>
    <xdr:sp macro="" textlink="">
      <xdr:nvSpPr>
        <xdr:cNvPr id="318" name="円/楕円 317"/>
        <xdr:cNvSpPr/>
      </xdr:nvSpPr>
      <xdr:spPr>
        <a:xfrm>
          <a:off x="7810500" y="67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40</xdr:row>
      <xdr:rowOff>33658</xdr:rowOff>
    </xdr:from>
    <xdr:ext cx="534377" cy="259045"/>
    <xdr:sp macro="" textlink="">
      <xdr:nvSpPr>
        <xdr:cNvPr id="319" name="テキスト ボックス 318"/>
        <xdr:cNvSpPr txBox="1"/>
      </xdr:nvSpPr>
      <xdr:spPr>
        <a:xfrm>
          <a:off x="7594111" y="68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94599</xdr:rowOff>
    </xdr:from>
    <xdr:to>
      <xdr:col>10</xdr:col>
      <xdr:colOff>155575</xdr:colOff>
      <xdr:row>40</xdr:row>
      <xdr:rowOff>24749</xdr:rowOff>
    </xdr:to>
    <xdr:sp macro="" textlink="">
      <xdr:nvSpPr>
        <xdr:cNvPr id="320" name="円/楕円 319"/>
        <xdr:cNvSpPr/>
      </xdr:nvSpPr>
      <xdr:spPr>
        <a:xfrm>
          <a:off x="6921500" y="67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40</xdr:row>
      <xdr:rowOff>15876</xdr:rowOff>
    </xdr:from>
    <xdr:ext cx="534377" cy="259045"/>
    <xdr:sp macro="" textlink="">
      <xdr:nvSpPr>
        <xdr:cNvPr id="321" name="テキスト ボックス 320"/>
        <xdr:cNvSpPr txBox="1"/>
      </xdr:nvSpPr>
      <xdr:spPr>
        <a:xfrm>
          <a:off x="6705111" y="687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94111</xdr:rowOff>
    </xdr:from>
    <xdr:to>
      <xdr:col>15</xdr:col>
      <xdr:colOff>180975</xdr:colOff>
      <xdr:row>57</xdr:row>
      <xdr:rowOff>119910</xdr:rowOff>
    </xdr:to>
    <xdr:cxnSp macro="">
      <xdr:nvCxnSpPr>
        <xdr:cNvPr id="352" name="直線コネクタ 351"/>
        <xdr:cNvCxnSpPr/>
      </xdr:nvCxnSpPr>
      <xdr:spPr>
        <a:xfrm flipV="1">
          <a:off x="9639300" y="9523861"/>
          <a:ext cx="838200" cy="36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84825</xdr:rowOff>
    </xdr:from>
    <xdr:to>
      <xdr:col>14</xdr:col>
      <xdr:colOff>28575</xdr:colOff>
      <xdr:row>57</xdr:row>
      <xdr:rowOff>119910</xdr:rowOff>
    </xdr:to>
    <xdr:cxnSp macro="">
      <xdr:nvCxnSpPr>
        <xdr:cNvPr id="355" name="直線コネクタ 354"/>
        <xdr:cNvCxnSpPr/>
      </xdr:nvCxnSpPr>
      <xdr:spPr>
        <a:xfrm>
          <a:off x="8750300" y="9857475"/>
          <a:ext cx="8890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67375</xdr:rowOff>
    </xdr:from>
    <xdr:to>
      <xdr:col>12</xdr:col>
      <xdr:colOff>511175</xdr:colOff>
      <xdr:row>57</xdr:row>
      <xdr:rowOff>84825</xdr:rowOff>
    </xdr:to>
    <xdr:cxnSp macro="">
      <xdr:nvCxnSpPr>
        <xdr:cNvPr id="358" name="直線コネクタ 357"/>
        <xdr:cNvCxnSpPr/>
      </xdr:nvCxnSpPr>
      <xdr:spPr>
        <a:xfrm>
          <a:off x="7861300" y="9840025"/>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49555</xdr:rowOff>
    </xdr:from>
    <xdr:to>
      <xdr:col>11</xdr:col>
      <xdr:colOff>307975</xdr:colOff>
      <xdr:row>57</xdr:row>
      <xdr:rowOff>67375</xdr:rowOff>
    </xdr:to>
    <xdr:cxnSp macro="">
      <xdr:nvCxnSpPr>
        <xdr:cNvPr id="361" name="直線コネクタ 360"/>
        <xdr:cNvCxnSpPr/>
      </xdr:nvCxnSpPr>
      <xdr:spPr>
        <a:xfrm>
          <a:off x="6972300" y="9822205"/>
          <a:ext cx="889000" cy="1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43311</xdr:rowOff>
    </xdr:from>
    <xdr:to>
      <xdr:col>15</xdr:col>
      <xdr:colOff>231775</xdr:colOff>
      <xdr:row>55</xdr:row>
      <xdr:rowOff>144911</xdr:rowOff>
    </xdr:to>
    <xdr:sp macro="" textlink="">
      <xdr:nvSpPr>
        <xdr:cNvPr id="371" name="円/楕円 370"/>
        <xdr:cNvSpPr/>
      </xdr:nvSpPr>
      <xdr:spPr>
        <a:xfrm>
          <a:off x="10426700" y="947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66188</xdr:rowOff>
    </xdr:from>
    <xdr:ext cx="534377" cy="259045"/>
    <xdr:sp macro="" textlink="">
      <xdr:nvSpPr>
        <xdr:cNvPr id="372" name="普通建設事業費該当値テキスト"/>
        <xdr:cNvSpPr txBox="1"/>
      </xdr:nvSpPr>
      <xdr:spPr>
        <a:xfrm>
          <a:off x="10528300" y="932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69110</xdr:rowOff>
    </xdr:from>
    <xdr:to>
      <xdr:col>14</xdr:col>
      <xdr:colOff>79375</xdr:colOff>
      <xdr:row>57</xdr:row>
      <xdr:rowOff>170710</xdr:rowOff>
    </xdr:to>
    <xdr:sp macro="" textlink="">
      <xdr:nvSpPr>
        <xdr:cNvPr id="373" name="円/楕円 372"/>
        <xdr:cNvSpPr/>
      </xdr:nvSpPr>
      <xdr:spPr>
        <a:xfrm>
          <a:off x="9588500" y="984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161837</xdr:rowOff>
    </xdr:from>
    <xdr:ext cx="534377" cy="259045"/>
    <xdr:sp macro="" textlink="">
      <xdr:nvSpPr>
        <xdr:cNvPr id="374" name="テキスト ボックス 373"/>
        <xdr:cNvSpPr txBox="1"/>
      </xdr:nvSpPr>
      <xdr:spPr>
        <a:xfrm>
          <a:off x="9372111" y="99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34025</xdr:rowOff>
    </xdr:from>
    <xdr:to>
      <xdr:col>12</xdr:col>
      <xdr:colOff>561975</xdr:colOff>
      <xdr:row>57</xdr:row>
      <xdr:rowOff>135625</xdr:rowOff>
    </xdr:to>
    <xdr:sp macro="" textlink="">
      <xdr:nvSpPr>
        <xdr:cNvPr id="375" name="円/楕円 374"/>
        <xdr:cNvSpPr/>
      </xdr:nvSpPr>
      <xdr:spPr>
        <a:xfrm>
          <a:off x="8699500" y="98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126752</xdr:rowOff>
    </xdr:from>
    <xdr:ext cx="534377" cy="259045"/>
    <xdr:sp macro="" textlink="">
      <xdr:nvSpPr>
        <xdr:cNvPr id="376" name="テキスト ボックス 375"/>
        <xdr:cNvSpPr txBox="1"/>
      </xdr:nvSpPr>
      <xdr:spPr>
        <a:xfrm>
          <a:off x="8483111" y="989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16575</xdr:rowOff>
    </xdr:from>
    <xdr:to>
      <xdr:col>11</xdr:col>
      <xdr:colOff>358775</xdr:colOff>
      <xdr:row>57</xdr:row>
      <xdr:rowOff>118175</xdr:rowOff>
    </xdr:to>
    <xdr:sp macro="" textlink="">
      <xdr:nvSpPr>
        <xdr:cNvPr id="377" name="円/楕円 376"/>
        <xdr:cNvSpPr/>
      </xdr:nvSpPr>
      <xdr:spPr>
        <a:xfrm>
          <a:off x="7810500" y="97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109302</xdr:rowOff>
    </xdr:from>
    <xdr:ext cx="534377" cy="259045"/>
    <xdr:sp macro="" textlink="">
      <xdr:nvSpPr>
        <xdr:cNvPr id="378" name="テキスト ボックス 377"/>
        <xdr:cNvSpPr txBox="1"/>
      </xdr:nvSpPr>
      <xdr:spPr>
        <a:xfrm>
          <a:off x="7594111" y="98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170205</xdr:rowOff>
    </xdr:from>
    <xdr:to>
      <xdr:col>10</xdr:col>
      <xdr:colOff>155575</xdr:colOff>
      <xdr:row>57</xdr:row>
      <xdr:rowOff>100355</xdr:rowOff>
    </xdr:to>
    <xdr:sp macro="" textlink="">
      <xdr:nvSpPr>
        <xdr:cNvPr id="379" name="円/楕円 378"/>
        <xdr:cNvSpPr/>
      </xdr:nvSpPr>
      <xdr:spPr>
        <a:xfrm>
          <a:off x="6921500" y="97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91482</xdr:rowOff>
    </xdr:from>
    <xdr:ext cx="534377" cy="259045"/>
    <xdr:sp macro="" textlink="">
      <xdr:nvSpPr>
        <xdr:cNvPr id="380" name="テキスト ボックス 379"/>
        <xdr:cNvSpPr txBox="1"/>
      </xdr:nvSpPr>
      <xdr:spPr>
        <a:xfrm>
          <a:off x="6705111" y="98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64621</xdr:rowOff>
    </xdr:from>
    <xdr:to>
      <xdr:col>15</xdr:col>
      <xdr:colOff>180975</xdr:colOff>
      <xdr:row>79</xdr:row>
      <xdr:rowOff>72786</xdr:rowOff>
    </xdr:to>
    <xdr:cxnSp macro="">
      <xdr:nvCxnSpPr>
        <xdr:cNvPr id="411" name="直線コネクタ 410"/>
        <xdr:cNvCxnSpPr/>
      </xdr:nvCxnSpPr>
      <xdr:spPr>
        <a:xfrm>
          <a:off x="9639300" y="1343772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34038</xdr:rowOff>
    </xdr:from>
    <xdr:to>
      <xdr:col>14</xdr:col>
      <xdr:colOff>28575</xdr:colOff>
      <xdr:row>78</xdr:row>
      <xdr:rowOff>64621</xdr:rowOff>
    </xdr:to>
    <xdr:cxnSp macro="">
      <xdr:nvCxnSpPr>
        <xdr:cNvPr id="414" name="直線コネクタ 413"/>
        <xdr:cNvCxnSpPr/>
      </xdr:nvCxnSpPr>
      <xdr:spPr>
        <a:xfrm>
          <a:off x="8750300" y="13407138"/>
          <a:ext cx="889000" cy="3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21986</xdr:rowOff>
    </xdr:from>
    <xdr:to>
      <xdr:col>15</xdr:col>
      <xdr:colOff>231775</xdr:colOff>
      <xdr:row>79</xdr:row>
      <xdr:rowOff>123586</xdr:rowOff>
    </xdr:to>
    <xdr:sp macro="" textlink="">
      <xdr:nvSpPr>
        <xdr:cNvPr id="424" name="円/楕円 423"/>
        <xdr:cNvSpPr/>
      </xdr:nvSpPr>
      <xdr:spPr>
        <a:xfrm>
          <a:off x="10426700" y="135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108363</xdr:rowOff>
    </xdr:from>
    <xdr:ext cx="469744" cy="259045"/>
    <xdr:sp macro="" textlink="">
      <xdr:nvSpPr>
        <xdr:cNvPr id="425" name="普通建設事業費 （ うち新規整備　）該当値テキスト"/>
        <xdr:cNvSpPr txBox="1"/>
      </xdr:nvSpPr>
      <xdr:spPr>
        <a:xfrm>
          <a:off x="10528300" y="134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13821</xdr:rowOff>
    </xdr:from>
    <xdr:to>
      <xdr:col>14</xdr:col>
      <xdr:colOff>79375</xdr:colOff>
      <xdr:row>78</xdr:row>
      <xdr:rowOff>115421</xdr:rowOff>
    </xdr:to>
    <xdr:sp macro="" textlink="">
      <xdr:nvSpPr>
        <xdr:cNvPr id="426" name="円/楕円 425"/>
        <xdr:cNvSpPr/>
      </xdr:nvSpPr>
      <xdr:spPr>
        <a:xfrm>
          <a:off x="9588500" y="133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106548</xdr:rowOff>
    </xdr:from>
    <xdr:ext cx="534377" cy="259045"/>
    <xdr:sp macro="" textlink="">
      <xdr:nvSpPr>
        <xdr:cNvPr id="427" name="テキスト ボックス 426"/>
        <xdr:cNvSpPr txBox="1"/>
      </xdr:nvSpPr>
      <xdr:spPr>
        <a:xfrm>
          <a:off x="9372111" y="134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154688</xdr:rowOff>
    </xdr:from>
    <xdr:to>
      <xdr:col>12</xdr:col>
      <xdr:colOff>561975</xdr:colOff>
      <xdr:row>78</xdr:row>
      <xdr:rowOff>84838</xdr:rowOff>
    </xdr:to>
    <xdr:sp macro="" textlink="">
      <xdr:nvSpPr>
        <xdr:cNvPr id="428" name="円/楕円 427"/>
        <xdr:cNvSpPr/>
      </xdr:nvSpPr>
      <xdr:spPr>
        <a:xfrm>
          <a:off x="8699500" y="133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75965</xdr:rowOff>
    </xdr:from>
    <xdr:ext cx="534377" cy="259045"/>
    <xdr:sp macro="" textlink="">
      <xdr:nvSpPr>
        <xdr:cNvPr id="429" name="テキスト ボックス 428"/>
        <xdr:cNvSpPr txBox="1"/>
      </xdr:nvSpPr>
      <xdr:spPr>
        <a:xfrm>
          <a:off x="8483111" y="134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5118</xdr:rowOff>
    </xdr:from>
    <xdr:to>
      <xdr:col>15</xdr:col>
      <xdr:colOff>180975</xdr:colOff>
      <xdr:row>98</xdr:row>
      <xdr:rowOff>65570</xdr:rowOff>
    </xdr:to>
    <xdr:cxnSp macro="">
      <xdr:nvCxnSpPr>
        <xdr:cNvPr id="458" name="直線コネクタ 457"/>
        <xdr:cNvCxnSpPr/>
      </xdr:nvCxnSpPr>
      <xdr:spPr>
        <a:xfrm flipV="1">
          <a:off x="9639300" y="16292868"/>
          <a:ext cx="838200" cy="5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10998</xdr:rowOff>
    </xdr:from>
    <xdr:to>
      <xdr:col>14</xdr:col>
      <xdr:colOff>28575</xdr:colOff>
      <xdr:row>98</xdr:row>
      <xdr:rowOff>65570</xdr:rowOff>
    </xdr:to>
    <xdr:cxnSp macro="">
      <xdr:nvCxnSpPr>
        <xdr:cNvPr id="461" name="直線コネクタ 460"/>
        <xdr:cNvCxnSpPr/>
      </xdr:nvCxnSpPr>
      <xdr:spPr>
        <a:xfrm>
          <a:off x="8750300" y="16813098"/>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125768</xdr:rowOff>
    </xdr:from>
    <xdr:to>
      <xdr:col>15</xdr:col>
      <xdr:colOff>231775</xdr:colOff>
      <xdr:row>95</xdr:row>
      <xdr:rowOff>55918</xdr:rowOff>
    </xdr:to>
    <xdr:sp macro="" textlink="">
      <xdr:nvSpPr>
        <xdr:cNvPr id="471" name="円/楕円 470"/>
        <xdr:cNvSpPr/>
      </xdr:nvSpPr>
      <xdr:spPr>
        <a:xfrm>
          <a:off x="10426700" y="162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148645</xdr:rowOff>
    </xdr:from>
    <xdr:ext cx="534377" cy="259045"/>
    <xdr:sp macro="" textlink="">
      <xdr:nvSpPr>
        <xdr:cNvPr id="472" name="普通建設事業費 （ うち更新整備　）該当値テキスト"/>
        <xdr:cNvSpPr txBox="1"/>
      </xdr:nvSpPr>
      <xdr:spPr>
        <a:xfrm>
          <a:off x="10528300" y="160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14770</xdr:rowOff>
    </xdr:from>
    <xdr:to>
      <xdr:col>14</xdr:col>
      <xdr:colOff>79375</xdr:colOff>
      <xdr:row>98</xdr:row>
      <xdr:rowOff>116370</xdr:rowOff>
    </xdr:to>
    <xdr:sp macro="" textlink="">
      <xdr:nvSpPr>
        <xdr:cNvPr id="473" name="円/楕円 472"/>
        <xdr:cNvSpPr/>
      </xdr:nvSpPr>
      <xdr:spPr>
        <a:xfrm>
          <a:off x="9588500" y="168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107497</xdr:rowOff>
    </xdr:from>
    <xdr:ext cx="534377" cy="259045"/>
    <xdr:sp macro="" textlink="">
      <xdr:nvSpPr>
        <xdr:cNvPr id="474" name="テキスト ボックス 473"/>
        <xdr:cNvSpPr txBox="1"/>
      </xdr:nvSpPr>
      <xdr:spPr>
        <a:xfrm>
          <a:off x="9372111" y="1690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131648</xdr:rowOff>
    </xdr:from>
    <xdr:to>
      <xdr:col>12</xdr:col>
      <xdr:colOff>561975</xdr:colOff>
      <xdr:row>98</xdr:row>
      <xdr:rowOff>61798</xdr:rowOff>
    </xdr:to>
    <xdr:sp macro="" textlink="">
      <xdr:nvSpPr>
        <xdr:cNvPr id="475" name="円/楕円 474"/>
        <xdr:cNvSpPr/>
      </xdr:nvSpPr>
      <xdr:spPr>
        <a:xfrm>
          <a:off x="8699500" y="167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52925</xdr:rowOff>
    </xdr:from>
    <xdr:ext cx="534377" cy="259045"/>
    <xdr:sp macro="" textlink="">
      <xdr:nvSpPr>
        <xdr:cNvPr id="476" name="テキスト ボックス 475"/>
        <xdr:cNvSpPr txBox="1"/>
      </xdr:nvSpPr>
      <xdr:spPr>
        <a:xfrm>
          <a:off x="8483111" y="1685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15342</xdr:rowOff>
    </xdr:from>
    <xdr:to>
      <xdr:col>23</xdr:col>
      <xdr:colOff>517525</xdr:colOff>
      <xdr:row>39</xdr:row>
      <xdr:rowOff>21133</xdr:rowOff>
    </xdr:to>
    <xdr:cxnSp macro="">
      <xdr:nvCxnSpPr>
        <xdr:cNvPr id="505" name="直線コネクタ 504"/>
        <xdr:cNvCxnSpPr/>
      </xdr:nvCxnSpPr>
      <xdr:spPr>
        <a:xfrm flipV="1">
          <a:off x="15481300" y="6701892"/>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19456</xdr:rowOff>
    </xdr:from>
    <xdr:to>
      <xdr:col>22</xdr:col>
      <xdr:colOff>365125</xdr:colOff>
      <xdr:row>39</xdr:row>
      <xdr:rowOff>21133</xdr:rowOff>
    </xdr:to>
    <xdr:cxnSp macro="">
      <xdr:nvCxnSpPr>
        <xdr:cNvPr id="508" name="直線コネクタ 507"/>
        <xdr:cNvCxnSpPr/>
      </xdr:nvCxnSpPr>
      <xdr:spPr>
        <a:xfrm>
          <a:off x="14592300" y="6706006"/>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150216</xdr:rowOff>
    </xdr:from>
    <xdr:to>
      <xdr:col>21</xdr:col>
      <xdr:colOff>161925</xdr:colOff>
      <xdr:row>39</xdr:row>
      <xdr:rowOff>19456</xdr:rowOff>
    </xdr:to>
    <xdr:cxnSp macro="">
      <xdr:nvCxnSpPr>
        <xdr:cNvPr id="511" name="直線コネクタ 510"/>
        <xdr:cNvCxnSpPr/>
      </xdr:nvCxnSpPr>
      <xdr:spPr>
        <a:xfrm>
          <a:off x="13703300" y="6665316"/>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150216</xdr:rowOff>
    </xdr:from>
    <xdr:to>
      <xdr:col>19</xdr:col>
      <xdr:colOff>644525</xdr:colOff>
      <xdr:row>38</xdr:row>
      <xdr:rowOff>167056</xdr:rowOff>
    </xdr:to>
    <xdr:cxnSp macro="">
      <xdr:nvCxnSpPr>
        <xdr:cNvPr id="514" name="直線コネクタ 513"/>
        <xdr:cNvCxnSpPr/>
      </xdr:nvCxnSpPr>
      <xdr:spPr>
        <a:xfrm flipV="1">
          <a:off x="12814300" y="6665316"/>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135992</xdr:rowOff>
    </xdr:from>
    <xdr:to>
      <xdr:col>23</xdr:col>
      <xdr:colOff>568325</xdr:colOff>
      <xdr:row>39</xdr:row>
      <xdr:rowOff>66142</xdr:rowOff>
    </xdr:to>
    <xdr:sp macro="" textlink="">
      <xdr:nvSpPr>
        <xdr:cNvPr id="524" name="円/楕円 523"/>
        <xdr:cNvSpPr/>
      </xdr:nvSpPr>
      <xdr:spPr>
        <a:xfrm>
          <a:off x="16268700" y="6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50919</xdr:rowOff>
    </xdr:from>
    <xdr:ext cx="378565" cy="259045"/>
    <xdr:sp macro="" textlink="">
      <xdr:nvSpPr>
        <xdr:cNvPr id="525" name="災害復旧事業費該当値テキスト"/>
        <xdr:cNvSpPr txBox="1"/>
      </xdr:nvSpPr>
      <xdr:spPr>
        <a:xfrm>
          <a:off x="16370300" y="65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141783</xdr:rowOff>
    </xdr:from>
    <xdr:to>
      <xdr:col>22</xdr:col>
      <xdr:colOff>415925</xdr:colOff>
      <xdr:row>39</xdr:row>
      <xdr:rowOff>71933</xdr:rowOff>
    </xdr:to>
    <xdr:sp macro="" textlink="">
      <xdr:nvSpPr>
        <xdr:cNvPr id="526" name="円/楕円 525"/>
        <xdr:cNvSpPr/>
      </xdr:nvSpPr>
      <xdr:spPr>
        <a:xfrm>
          <a:off x="15430500" y="66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63060</xdr:rowOff>
    </xdr:from>
    <xdr:ext cx="378565" cy="259045"/>
    <xdr:sp macro="" textlink="">
      <xdr:nvSpPr>
        <xdr:cNvPr id="527" name="テキスト ボックス 526"/>
        <xdr:cNvSpPr txBox="1"/>
      </xdr:nvSpPr>
      <xdr:spPr>
        <a:xfrm>
          <a:off x="15292017" y="674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140106</xdr:rowOff>
    </xdr:from>
    <xdr:to>
      <xdr:col>21</xdr:col>
      <xdr:colOff>212725</xdr:colOff>
      <xdr:row>39</xdr:row>
      <xdr:rowOff>70256</xdr:rowOff>
    </xdr:to>
    <xdr:sp macro="" textlink="">
      <xdr:nvSpPr>
        <xdr:cNvPr id="528" name="円/楕円 527"/>
        <xdr:cNvSpPr/>
      </xdr:nvSpPr>
      <xdr:spPr>
        <a:xfrm>
          <a:off x="14541500" y="66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61383</xdr:rowOff>
    </xdr:from>
    <xdr:ext cx="378565" cy="259045"/>
    <xdr:sp macro="" textlink="">
      <xdr:nvSpPr>
        <xdr:cNvPr id="529" name="テキスト ボックス 528"/>
        <xdr:cNvSpPr txBox="1"/>
      </xdr:nvSpPr>
      <xdr:spPr>
        <a:xfrm>
          <a:off x="14403017" y="6747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99416</xdr:rowOff>
    </xdr:from>
    <xdr:to>
      <xdr:col>20</xdr:col>
      <xdr:colOff>9525</xdr:colOff>
      <xdr:row>39</xdr:row>
      <xdr:rowOff>29566</xdr:rowOff>
    </xdr:to>
    <xdr:sp macro="" textlink="">
      <xdr:nvSpPr>
        <xdr:cNvPr id="530" name="円/楕円 529"/>
        <xdr:cNvSpPr/>
      </xdr:nvSpPr>
      <xdr:spPr>
        <a:xfrm>
          <a:off x="13652500" y="66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20693</xdr:rowOff>
    </xdr:from>
    <xdr:ext cx="378565" cy="259045"/>
    <xdr:sp macro="" textlink="">
      <xdr:nvSpPr>
        <xdr:cNvPr id="531" name="テキスト ボックス 530"/>
        <xdr:cNvSpPr txBox="1"/>
      </xdr:nvSpPr>
      <xdr:spPr>
        <a:xfrm>
          <a:off x="13514017" y="6707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116256</xdr:rowOff>
    </xdr:from>
    <xdr:to>
      <xdr:col>18</xdr:col>
      <xdr:colOff>492125</xdr:colOff>
      <xdr:row>39</xdr:row>
      <xdr:rowOff>46406</xdr:rowOff>
    </xdr:to>
    <xdr:sp macro="" textlink="">
      <xdr:nvSpPr>
        <xdr:cNvPr id="532" name="円/楕円 531"/>
        <xdr:cNvSpPr/>
      </xdr:nvSpPr>
      <xdr:spPr>
        <a:xfrm>
          <a:off x="12763500" y="66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37533</xdr:rowOff>
    </xdr:from>
    <xdr:ext cx="378565" cy="259045"/>
    <xdr:sp macro="" textlink="">
      <xdr:nvSpPr>
        <xdr:cNvPr id="533" name="テキスト ボックス 532"/>
        <xdr:cNvSpPr txBox="1"/>
      </xdr:nvSpPr>
      <xdr:spPr>
        <a:xfrm>
          <a:off x="12625017" y="672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62596</xdr:rowOff>
    </xdr:from>
    <xdr:to>
      <xdr:col>23</xdr:col>
      <xdr:colOff>517525</xdr:colOff>
      <xdr:row>78</xdr:row>
      <xdr:rowOff>80263</xdr:rowOff>
    </xdr:to>
    <xdr:cxnSp macro="">
      <xdr:nvCxnSpPr>
        <xdr:cNvPr id="613" name="直線コネクタ 612"/>
        <xdr:cNvCxnSpPr/>
      </xdr:nvCxnSpPr>
      <xdr:spPr>
        <a:xfrm flipV="1">
          <a:off x="15481300" y="13435696"/>
          <a:ext cx="8382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54873</xdr:rowOff>
    </xdr:from>
    <xdr:to>
      <xdr:col>22</xdr:col>
      <xdr:colOff>365125</xdr:colOff>
      <xdr:row>78</xdr:row>
      <xdr:rowOff>80263</xdr:rowOff>
    </xdr:to>
    <xdr:cxnSp macro="">
      <xdr:nvCxnSpPr>
        <xdr:cNvPr id="616" name="直線コネクタ 615"/>
        <xdr:cNvCxnSpPr/>
      </xdr:nvCxnSpPr>
      <xdr:spPr>
        <a:xfrm>
          <a:off x="14592300" y="13427973"/>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159327</xdr:rowOff>
    </xdr:from>
    <xdr:to>
      <xdr:col>21</xdr:col>
      <xdr:colOff>161925</xdr:colOff>
      <xdr:row>78</xdr:row>
      <xdr:rowOff>54873</xdr:rowOff>
    </xdr:to>
    <xdr:cxnSp macro="">
      <xdr:nvCxnSpPr>
        <xdr:cNvPr id="619" name="直線コネクタ 618"/>
        <xdr:cNvCxnSpPr/>
      </xdr:nvCxnSpPr>
      <xdr:spPr>
        <a:xfrm>
          <a:off x="13703300" y="13360977"/>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142966</xdr:rowOff>
    </xdr:from>
    <xdr:to>
      <xdr:col>19</xdr:col>
      <xdr:colOff>644525</xdr:colOff>
      <xdr:row>77</xdr:row>
      <xdr:rowOff>159327</xdr:rowOff>
    </xdr:to>
    <xdr:cxnSp macro="">
      <xdr:nvCxnSpPr>
        <xdr:cNvPr id="622" name="直線コネクタ 621"/>
        <xdr:cNvCxnSpPr/>
      </xdr:nvCxnSpPr>
      <xdr:spPr>
        <a:xfrm>
          <a:off x="12814300" y="1334461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11796</xdr:rowOff>
    </xdr:from>
    <xdr:to>
      <xdr:col>23</xdr:col>
      <xdr:colOff>568325</xdr:colOff>
      <xdr:row>78</xdr:row>
      <xdr:rowOff>113396</xdr:rowOff>
    </xdr:to>
    <xdr:sp macro="" textlink="">
      <xdr:nvSpPr>
        <xdr:cNvPr id="632" name="円/楕円 631"/>
        <xdr:cNvSpPr/>
      </xdr:nvSpPr>
      <xdr:spPr>
        <a:xfrm>
          <a:off x="16268700" y="133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98173</xdr:rowOff>
    </xdr:from>
    <xdr:ext cx="534377" cy="259045"/>
    <xdr:sp macro="" textlink="">
      <xdr:nvSpPr>
        <xdr:cNvPr id="633" name="公債費該当値テキスト"/>
        <xdr:cNvSpPr txBox="1"/>
      </xdr:nvSpPr>
      <xdr:spPr>
        <a:xfrm>
          <a:off x="16370300" y="132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29463</xdr:rowOff>
    </xdr:from>
    <xdr:to>
      <xdr:col>22</xdr:col>
      <xdr:colOff>415925</xdr:colOff>
      <xdr:row>78</xdr:row>
      <xdr:rowOff>131063</xdr:rowOff>
    </xdr:to>
    <xdr:sp macro="" textlink="">
      <xdr:nvSpPr>
        <xdr:cNvPr id="634" name="円/楕円 633"/>
        <xdr:cNvSpPr/>
      </xdr:nvSpPr>
      <xdr:spPr>
        <a:xfrm>
          <a:off x="15430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122190</xdr:rowOff>
    </xdr:from>
    <xdr:ext cx="534377" cy="259045"/>
    <xdr:sp macro="" textlink="">
      <xdr:nvSpPr>
        <xdr:cNvPr id="635" name="テキスト ボックス 634"/>
        <xdr:cNvSpPr txBox="1"/>
      </xdr:nvSpPr>
      <xdr:spPr>
        <a:xfrm>
          <a:off x="1521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4073</xdr:rowOff>
    </xdr:from>
    <xdr:to>
      <xdr:col>21</xdr:col>
      <xdr:colOff>212725</xdr:colOff>
      <xdr:row>78</xdr:row>
      <xdr:rowOff>105673</xdr:rowOff>
    </xdr:to>
    <xdr:sp macro="" textlink="">
      <xdr:nvSpPr>
        <xdr:cNvPr id="636" name="円/楕円 635"/>
        <xdr:cNvSpPr/>
      </xdr:nvSpPr>
      <xdr:spPr>
        <a:xfrm>
          <a:off x="14541500" y="133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96800</xdr:rowOff>
    </xdr:from>
    <xdr:ext cx="534377" cy="259045"/>
    <xdr:sp macro="" textlink="">
      <xdr:nvSpPr>
        <xdr:cNvPr id="637" name="テキスト ボックス 636"/>
        <xdr:cNvSpPr txBox="1"/>
      </xdr:nvSpPr>
      <xdr:spPr>
        <a:xfrm>
          <a:off x="14325111" y="134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108527</xdr:rowOff>
    </xdr:from>
    <xdr:to>
      <xdr:col>20</xdr:col>
      <xdr:colOff>9525</xdr:colOff>
      <xdr:row>78</xdr:row>
      <xdr:rowOff>38677</xdr:rowOff>
    </xdr:to>
    <xdr:sp macro="" textlink="">
      <xdr:nvSpPr>
        <xdr:cNvPr id="638" name="円/楕円 637"/>
        <xdr:cNvSpPr/>
      </xdr:nvSpPr>
      <xdr:spPr>
        <a:xfrm>
          <a:off x="13652500" y="13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29804</xdr:rowOff>
    </xdr:from>
    <xdr:ext cx="534377" cy="259045"/>
    <xdr:sp macro="" textlink="">
      <xdr:nvSpPr>
        <xdr:cNvPr id="639" name="テキスト ボックス 638"/>
        <xdr:cNvSpPr txBox="1"/>
      </xdr:nvSpPr>
      <xdr:spPr>
        <a:xfrm>
          <a:off x="13436111" y="13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92166</xdr:rowOff>
    </xdr:from>
    <xdr:to>
      <xdr:col>18</xdr:col>
      <xdr:colOff>492125</xdr:colOff>
      <xdr:row>78</xdr:row>
      <xdr:rowOff>22316</xdr:rowOff>
    </xdr:to>
    <xdr:sp macro="" textlink="">
      <xdr:nvSpPr>
        <xdr:cNvPr id="640" name="円/楕円 639"/>
        <xdr:cNvSpPr/>
      </xdr:nvSpPr>
      <xdr:spPr>
        <a:xfrm>
          <a:off x="12763500" y="132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13443</xdr:rowOff>
    </xdr:from>
    <xdr:ext cx="534377" cy="259045"/>
    <xdr:sp macro="" textlink="">
      <xdr:nvSpPr>
        <xdr:cNvPr id="641" name="テキスト ボックス 640"/>
        <xdr:cNvSpPr txBox="1"/>
      </xdr:nvSpPr>
      <xdr:spPr>
        <a:xfrm>
          <a:off x="12547111" y="133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6586</xdr:rowOff>
    </xdr:from>
    <xdr:to>
      <xdr:col>23</xdr:col>
      <xdr:colOff>517525</xdr:colOff>
      <xdr:row>98</xdr:row>
      <xdr:rowOff>112908</xdr:rowOff>
    </xdr:to>
    <xdr:cxnSp macro="">
      <xdr:nvCxnSpPr>
        <xdr:cNvPr id="668" name="直線コネクタ 667"/>
        <xdr:cNvCxnSpPr/>
      </xdr:nvCxnSpPr>
      <xdr:spPr>
        <a:xfrm flipV="1">
          <a:off x="15481300" y="16808686"/>
          <a:ext cx="838200" cy="10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111925</xdr:rowOff>
    </xdr:from>
    <xdr:to>
      <xdr:col>22</xdr:col>
      <xdr:colOff>365125</xdr:colOff>
      <xdr:row>98</xdr:row>
      <xdr:rowOff>112908</xdr:rowOff>
    </xdr:to>
    <xdr:cxnSp macro="">
      <xdr:nvCxnSpPr>
        <xdr:cNvPr id="671" name="直線コネクタ 670"/>
        <xdr:cNvCxnSpPr/>
      </xdr:nvCxnSpPr>
      <xdr:spPr>
        <a:xfrm>
          <a:off x="14592300" y="16914025"/>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111925</xdr:rowOff>
    </xdr:from>
    <xdr:to>
      <xdr:col>21</xdr:col>
      <xdr:colOff>161925</xdr:colOff>
      <xdr:row>98</xdr:row>
      <xdr:rowOff>118120</xdr:rowOff>
    </xdr:to>
    <xdr:cxnSp macro="">
      <xdr:nvCxnSpPr>
        <xdr:cNvPr id="674" name="直線コネクタ 673"/>
        <xdr:cNvCxnSpPr/>
      </xdr:nvCxnSpPr>
      <xdr:spPr>
        <a:xfrm flipV="1">
          <a:off x="13703300" y="16914025"/>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117709</xdr:rowOff>
    </xdr:from>
    <xdr:to>
      <xdr:col>19</xdr:col>
      <xdr:colOff>644525</xdr:colOff>
      <xdr:row>98</xdr:row>
      <xdr:rowOff>118120</xdr:rowOff>
    </xdr:to>
    <xdr:cxnSp macro="">
      <xdr:nvCxnSpPr>
        <xdr:cNvPr id="677" name="直線コネクタ 676"/>
        <xdr:cNvCxnSpPr/>
      </xdr:nvCxnSpPr>
      <xdr:spPr>
        <a:xfrm>
          <a:off x="12814300" y="1691980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127236</xdr:rowOff>
    </xdr:from>
    <xdr:to>
      <xdr:col>23</xdr:col>
      <xdr:colOff>568325</xdr:colOff>
      <xdr:row>98</xdr:row>
      <xdr:rowOff>57386</xdr:rowOff>
    </xdr:to>
    <xdr:sp macro="" textlink="">
      <xdr:nvSpPr>
        <xdr:cNvPr id="687" name="円/楕円 686"/>
        <xdr:cNvSpPr/>
      </xdr:nvSpPr>
      <xdr:spPr>
        <a:xfrm>
          <a:off x="16268700" y="167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105663</xdr:rowOff>
    </xdr:from>
    <xdr:ext cx="469744" cy="259045"/>
    <xdr:sp macro="" textlink="">
      <xdr:nvSpPr>
        <xdr:cNvPr id="688" name="積立金該当値テキスト"/>
        <xdr:cNvSpPr txBox="1"/>
      </xdr:nvSpPr>
      <xdr:spPr>
        <a:xfrm>
          <a:off x="16370300" y="167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62108</xdr:rowOff>
    </xdr:from>
    <xdr:to>
      <xdr:col>22</xdr:col>
      <xdr:colOff>415925</xdr:colOff>
      <xdr:row>98</xdr:row>
      <xdr:rowOff>163708</xdr:rowOff>
    </xdr:to>
    <xdr:sp macro="" textlink="">
      <xdr:nvSpPr>
        <xdr:cNvPr id="689" name="円/楕円 688"/>
        <xdr:cNvSpPr/>
      </xdr:nvSpPr>
      <xdr:spPr>
        <a:xfrm>
          <a:off x="15430500" y="1686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154835</xdr:rowOff>
    </xdr:from>
    <xdr:ext cx="469744" cy="259045"/>
    <xdr:sp macro="" textlink="">
      <xdr:nvSpPr>
        <xdr:cNvPr id="690" name="テキスト ボックス 689"/>
        <xdr:cNvSpPr txBox="1"/>
      </xdr:nvSpPr>
      <xdr:spPr>
        <a:xfrm>
          <a:off x="15246427" y="1695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61125</xdr:rowOff>
    </xdr:from>
    <xdr:to>
      <xdr:col>21</xdr:col>
      <xdr:colOff>212725</xdr:colOff>
      <xdr:row>98</xdr:row>
      <xdr:rowOff>162725</xdr:rowOff>
    </xdr:to>
    <xdr:sp macro="" textlink="">
      <xdr:nvSpPr>
        <xdr:cNvPr id="691" name="円/楕円 690"/>
        <xdr:cNvSpPr/>
      </xdr:nvSpPr>
      <xdr:spPr>
        <a:xfrm>
          <a:off x="14541500" y="168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153852</xdr:rowOff>
    </xdr:from>
    <xdr:ext cx="469744" cy="259045"/>
    <xdr:sp macro="" textlink="">
      <xdr:nvSpPr>
        <xdr:cNvPr id="692" name="テキスト ボックス 691"/>
        <xdr:cNvSpPr txBox="1"/>
      </xdr:nvSpPr>
      <xdr:spPr>
        <a:xfrm>
          <a:off x="14357427" y="1695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67320</xdr:rowOff>
    </xdr:from>
    <xdr:to>
      <xdr:col>20</xdr:col>
      <xdr:colOff>9525</xdr:colOff>
      <xdr:row>98</xdr:row>
      <xdr:rowOff>168920</xdr:rowOff>
    </xdr:to>
    <xdr:sp macro="" textlink="">
      <xdr:nvSpPr>
        <xdr:cNvPr id="693" name="円/楕円 692"/>
        <xdr:cNvSpPr/>
      </xdr:nvSpPr>
      <xdr:spPr>
        <a:xfrm>
          <a:off x="13652500" y="168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160047</xdr:rowOff>
    </xdr:from>
    <xdr:ext cx="378565" cy="259045"/>
    <xdr:sp macro="" textlink="">
      <xdr:nvSpPr>
        <xdr:cNvPr id="694" name="テキスト ボックス 693"/>
        <xdr:cNvSpPr txBox="1"/>
      </xdr:nvSpPr>
      <xdr:spPr>
        <a:xfrm>
          <a:off x="13514017" y="16962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66909</xdr:rowOff>
    </xdr:from>
    <xdr:to>
      <xdr:col>18</xdr:col>
      <xdr:colOff>492125</xdr:colOff>
      <xdr:row>98</xdr:row>
      <xdr:rowOff>168509</xdr:rowOff>
    </xdr:to>
    <xdr:sp macro="" textlink="">
      <xdr:nvSpPr>
        <xdr:cNvPr id="695" name="円/楕円 694"/>
        <xdr:cNvSpPr/>
      </xdr:nvSpPr>
      <xdr:spPr>
        <a:xfrm>
          <a:off x="12763500" y="168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159636</xdr:rowOff>
    </xdr:from>
    <xdr:ext cx="378565" cy="259045"/>
    <xdr:sp macro="" textlink="">
      <xdr:nvSpPr>
        <xdr:cNvPr id="696" name="テキスト ボックス 695"/>
        <xdr:cNvSpPr txBox="1"/>
      </xdr:nvSpPr>
      <xdr:spPr>
        <a:xfrm>
          <a:off x="12625017" y="1696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107533</xdr:rowOff>
    </xdr:from>
    <xdr:to>
      <xdr:col>32</xdr:col>
      <xdr:colOff>187325</xdr:colOff>
      <xdr:row>38</xdr:row>
      <xdr:rowOff>159131</xdr:rowOff>
    </xdr:to>
    <xdr:cxnSp macro="">
      <xdr:nvCxnSpPr>
        <xdr:cNvPr id="727" name="直線コネクタ 726"/>
        <xdr:cNvCxnSpPr/>
      </xdr:nvCxnSpPr>
      <xdr:spPr>
        <a:xfrm>
          <a:off x="21323300" y="6622633"/>
          <a:ext cx="8382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91</xdr:rowOff>
    </xdr:from>
    <xdr:to>
      <xdr:col>31</xdr:col>
      <xdr:colOff>34925</xdr:colOff>
      <xdr:row>38</xdr:row>
      <xdr:rowOff>107533</xdr:rowOff>
    </xdr:to>
    <xdr:cxnSp macro="">
      <xdr:nvCxnSpPr>
        <xdr:cNvPr id="730" name="直線コネクタ 729"/>
        <xdr:cNvCxnSpPr/>
      </xdr:nvCxnSpPr>
      <xdr:spPr>
        <a:xfrm>
          <a:off x="20434300" y="6515191"/>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2" name="テキスト ボックス 731"/>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91</xdr:rowOff>
    </xdr:from>
    <xdr:to>
      <xdr:col>29</xdr:col>
      <xdr:colOff>517525</xdr:colOff>
      <xdr:row>39</xdr:row>
      <xdr:rowOff>34871</xdr:rowOff>
    </xdr:to>
    <xdr:cxnSp macro="">
      <xdr:nvCxnSpPr>
        <xdr:cNvPr id="733" name="直線コネクタ 732"/>
        <xdr:cNvCxnSpPr/>
      </xdr:nvCxnSpPr>
      <xdr:spPr>
        <a:xfrm flipV="1">
          <a:off x="19545300" y="6515191"/>
          <a:ext cx="889000" cy="20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5" name="テキスト ボックス 734"/>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34871</xdr:rowOff>
    </xdr:from>
    <xdr:to>
      <xdr:col>28</xdr:col>
      <xdr:colOff>314325</xdr:colOff>
      <xdr:row>39</xdr:row>
      <xdr:rowOff>44504</xdr:rowOff>
    </xdr:to>
    <xdr:cxnSp macro="">
      <xdr:nvCxnSpPr>
        <xdr:cNvPr id="736" name="直線コネクタ 735"/>
        <xdr:cNvCxnSpPr/>
      </xdr:nvCxnSpPr>
      <xdr:spPr>
        <a:xfrm flipV="1">
          <a:off x="18656300" y="6721421"/>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6" name="円/楕円 745"/>
        <xdr:cNvSpPr/>
      </xdr:nvSpPr>
      <xdr:spPr>
        <a:xfrm>
          <a:off x="221107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44140</xdr:rowOff>
    </xdr:from>
    <xdr:ext cx="378565" cy="259045"/>
    <xdr:sp macro="" textlink="">
      <xdr:nvSpPr>
        <xdr:cNvPr id="747" name="投資及び出資金該当値テキスト"/>
        <xdr:cNvSpPr txBox="1"/>
      </xdr:nvSpPr>
      <xdr:spPr>
        <a:xfrm>
          <a:off x="22212300" y="655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56733</xdr:rowOff>
    </xdr:from>
    <xdr:to>
      <xdr:col>31</xdr:col>
      <xdr:colOff>85725</xdr:colOff>
      <xdr:row>38</xdr:row>
      <xdr:rowOff>158333</xdr:rowOff>
    </xdr:to>
    <xdr:sp macro="" textlink="">
      <xdr:nvSpPr>
        <xdr:cNvPr id="748" name="円/楕円 747"/>
        <xdr:cNvSpPr/>
      </xdr:nvSpPr>
      <xdr:spPr>
        <a:xfrm>
          <a:off x="21272500" y="65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3410</xdr:rowOff>
    </xdr:from>
    <xdr:ext cx="378565" cy="259045"/>
    <xdr:sp macro="" textlink="">
      <xdr:nvSpPr>
        <xdr:cNvPr id="749" name="テキスト ボックス 748"/>
        <xdr:cNvSpPr txBox="1"/>
      </xdr:nvSpPr>
      <xdr:spPr>
        <a:xfrm>
          <a:off x="21134017" y="6347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120741</xdr:rowOff>
    </xdr:from>
    <xdr:to>
      <xdr:col>29</xdr:col>
      <xdr:colOff>568325</xdr:colOff>
      <xdr:row>38</xdr:row>
      <xdr:rowOff>50891</xdr:rowOff>
    </xdr:to>
    <xdr:sp macro="" textlink="">
      <xdr:nvSpPr>
        <xdr:cNvPr id="750" name="円/楕円 749"/>
        <xdr:cNvSpPr/>
      </xdr:nvSpPr>
      <xdr:spPr>
        <a:xfrm>
          <a:off x="20383500" y="646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67418</xdr:rowOff>
    </xdr:from>
    <xdr:ext cx="469744" cy="259045"/>
    <xdr:sp macro="" textlink="">
      <xdr:nvSpPr>
        <xdr:cNvPr id="751" name="テキスト ボックス 750"/>
        <xdr:cNvSpPr txBox="1"/>
      </xdr:nvSpPr>
      <xdr:spPr>
        <a:xfrm>
          <a:off x="20199427" y="623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155521</xdr:rowOff>
    </xdr:from>
    <xdr:to>
      <xdr:col>28</xdr:col>
      <xdr:colOff>365125</xdr:colOff>
      <xdr:row>39</xdr:row>
      <xdr:rowOff>85671</xdr:rowOff>
    </xdr:to>
    <xdr:sp macro="" textlink="">
      <xdr:nvSpPr>
        <xdr:cNvPr id="752" name="円/楕円 751"/>
        <xdr:cNvSpPr/>
      </xdr:nvSpPr>
      <xdr:spPr>
        <a:xfrm>
          <a:off x="19494500" y="66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76798</xdr:rowOff>
    </xdr:from>
    <xdr:ext cx="378565" cy="259045"/>
    <xdr:sp macro="" textlink="">
      <xdr:nvSpPr>
        <xdr:cNvPr id="753" name="テキスト ボックス 752"/>
        <xdr:cNvSpPr txBox="1"/>
      </xdr:nvSpPr>
      <xdr:spPr>
        <a:xfrm>
          <a:off x="19356017" y="6763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165154</xdr:rowOff>
    </xdr:from>
    <xdr:to>
      <xdr:col>27</xdr:col>
      <xdr:colOff>161925</xdr:colOff>
      <xdr:row>39</xdr:row>
      <xdr:rowOff>95304</xdr:rowOff>
    </xdr:to>
    <xdr:sp macro="" textlink="">
      <xdr:nvSpPr>
        <xdr:cNvPr id="754" name="円/楕円 753"/>
        <xdr:cNvSpPr/>
      </xdr:nvSpPr>
      <xdr:spPr>
        <a:xfrm>
          <a:off x="18605500" y="6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86431</xdr:rowOff>
    </xdr:from>
    <xdr:ext cx="378565" cy="259045"/>
    <xdr:sp macro="" textlink="">
      <xdr:nvSpPr>
        <xdr:cNvPr id="755" name="テキスト ボックス 754"/>
        <xdr:cNvSpPr txBox="1"/>
      </xdr:nvSpPr>
      <xdr:spPr>
        <a:xfrm>
          <a:off x="18467017" y="677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71229</xdr:rowOff>
    </xdr:from>
    <xdr:to>
      <xdr:col>32</xdr:col>
      <xdr:colOff>187325</xdr:colOff>
      <xdr:row>59</xdr:row>
      <xdr:rowOff>74712</xdr:rowOff>
    </xdr:to>
    <xdr:cxnSp macro="">
      <xdr:nvCxnSpPr>
        <xdr:cNvPr id="786" name="直線コネクタ 785"/>
        <xdr:cNvCxnSpPr/>
      </xdr:nvCxnSpPr>
      <xdr:spPr>
        <a:xfrm>
          <a:off x="21323300" y="10186779"/>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71229</xdr:rowOff>
    </xdr:from>
    <xdr:to>
      <xdr:col>31</xdr:col>
      <xdr:colOff>34925</xdr:colOff>
      <xdr:row>59</xdr:row>
      <xdr:rowOff>74495</xdr:rowOff>
    </xdr:to>
    <xdr:cxnSp macro="">
      <xdr:nvCxnSpPr>
        <xdr:cNvPr id="789" name="直線コネクタ 788"/>
        <xdr:cNvCxnSpPr/>
      </xdr:nvCxnSpPr>
      <xdr:spPr>
        <a:xfrm flipV="1">
          <a:off x="20434300" y="1018677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74495</xdr:rowOff>
    </xdr:from>
    <xdr:to>
      <xdr:col>29</xdr:col>
      <xdr:colOff>517525</xdr:colOff>
      <xdr:row>59</xdr:row>
      <xdr:rowOff>78522</xdr:rowOff>
    </xdr:to>
    <xdr:cxnSp macro="">
      <xdr:nvCxnSpPr>
        <xdr:cNvPr id="792" name="直線コネクタ 791"/>
        <xdr:cNvCxnSpPr/>
      </xdr:nvCxnSpPr>
      <xdr:spPr>
        <a:xfrm flipV="1">
          <a:off x="19545300" y="10190045"/>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77869</xdr:rowOff>
    </xdr:from>
    <xdr:to>
      <xdr:col>28</xdr:col>
      <xdr:colOff>314325</xdr:colOff>
      <xdr:row>59</xdr:row>
      <xdr:rowOff>78522</xdr:rowOff>
    </xdr:to>
    <xdr:cxnSp macro="">
      <xdr:nvCxnSpPr>
        <xdr:cNvPr id="795" name="直線コネクタ 794"/>
        <xdr:cNvCxnSpPr/>
      </xdr:nvCxnSpPr>
      <xdr:spPr>
        <a:xfrm>
          <a:off x="18656300" y="1019341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23912</xdr:rowOff>
    </xdr:from>
    <xdr:to>
      <xdr:col>32</xdr:col>
      <xdr:colOff>238125</xdr:colOff>
      <xdr:row>59</xdr:row>
      <xdr:rowOff>125512</xdr:rowOff>
    </xdr:to>
    <xdr:sp macro="" textlink="">
      <xdr:nvSpPr>
        <xdr:cNvPr id="805" name="円/楕円 804"/>
        <xdr:cNvSpPr/>
      </xdr:nvSpPr>
      <xdr:spPr>
        <a:xfrm>
          <a:off x="22110700" y="10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110289</xdr:rowOff>
    </xdr:from>
    <xdr:ext cx="378565" cy="259045"/>
    <xdr:sp macro="" textlink="">
      <xdr:nvSpPr>
        <xdr:cNvPr id="806" name="貸付金該当値テキスト"/>
        <xdr:cNvSpPr txBox="1"/>
      </xdr:nvSpPr>
      <xdr:spPr>
        <a:xfrm>
          <a:off x="22212300" y="10054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20429</xdr:rowOff>
    </xdr:from>
    <xdr:to>
      <xdr:col>31</xdr:col>
      <xdr:colOff>85725</xdr:colOff>
      <xdr:row>59</xdr:row>
      <xdr:rowOff>122029</xdr:rowOff>
    </xdr:to>
    <xdr:sp macro="" textlink="">
      <xdr:nvSpPr>
        <xdr:cNvPr id="807" name="円/楕円 806"/>
        <xdr:cNvSpPr/>
      </xdr:nvSpPr>
      <xdr:spPr>
        <a:xfrm>
          <a:off x="21272500" y="101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113156</xdr:rowOff>
    </xdr:from>
    <xdr:ext cx="378565" cy="259045"/>
    <xdr:sp macro="" textlink="">
      <xdr:nvSpPr>
        <xdr:cNvPr id="808" name="テキスト ボックス 807"/>
        <xdr:cNvSpPr txBox="1"/>
      </xdr:nvSpPr>
      <xdr:spPr>
        <a:xfrm>
          <a:off x="21134017" y="102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23695</xdr:rowOff>
    </xdr:from>
    <xdr:to>
      <xdr:col>29</xdr:col>
      <xdr:colOff>568325</xdr:colOff>
      <xdr:row>59</xdr:row>
      <xdr:rowOff>125295</xdr:rowOff>
    </xdr:to>
    <xdr:sp macro="" textlink="">
      <xdr:nvSpPr>
        <xdr:cNvPr id="809" name="円/楕円 808"/>
        <xdr:cNvSpPr/>
      </xdr:nvSpPr>
      <xdr:spPr>
        <a:xfrm>
          <a:off x="20383500" y="101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116422</xdr:rowOff>
    </xdr:from>
    <xdr:ext cx="378565" cy="259045"/>
    <xdr:sp macro="" textlink="">
      <xdr:nvSpPr>
        <xdr:cNvPr id="810" name="テキスト ボックス 809"/>
        <xdr:cNvSpPr txBox="1"/>
      </xdr:nvSpPr>
      <xdr:spPr>
        <a:xfrm>
          <a:off x="20245017" y="1023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27722</xdr:rowOff>
    </xdr:from>
    <xdr:to>
      <xdr:col>28</xdr:col>
      <xdr:colOff>365125</xdr:colOff>
      <xdr:row>59</xdr:row>
      <xdr:rowOff>129322</xdr:rowOff>
    </xdr:to>
    <xdr:sp macro="" textlink="">
      <xdr:nvSpPr>
        <xdr:cNvPr id="811" name="円/楕円 810"/>
        <xdr:cNvSpPr/>
      </xdr:nvSpPr>
      <xdr:spPr>
        <a:xfrm>
          <a:off x="19494500" y="10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120449</xdr:rowOff>
    </xdr:from>
    <xdr:ext cx="378565" cy="259045"/>
    <xdr:sp macro="" textlink="">
      <xdr:nvSpPr>
        <xdr:cNvPr id="812" name="テキスト ボックス 811"/>
        <xdr:cNvSpPr txBox="1"/>
      </xdr:nvSpPr>
      <xdr:spPr>
        <a:xfrm>
          <a:off x="19356017" y="1023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27069</xdr:rowOff>
    </xdr:from>
    <xdr:to>
      <xdr:col>27</xdr:col>
      <xdr:colOff>161925</xdr:colOff>
      <xdr:row>59</xdr:row>
      <xdr:rowOff>128669</xdr:rowOff>
    </xdr:to>
    <xdr:sp macro="" textlink="">
      <xdr:nvSpPr>
        <xdr:cNvPr id="813" name="円/楕円 812"/>
        <xdr:cNvSpPr/>
      </xdr:nvSpPr>
      <xdr:spPr>
        <a:xfrm>
          <a:off x="18605500" y="1014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119796</xdr:rowOff>
    </xdr:from>
    <xdr:ext cx="378565" cy="259045"/>
    <xdr:sp macro="" textlink="">
      <xdr:nvSpPr>
        <xdr:cNvPr id="814" name="テキスト ボックス 813"/>
        <xdr:cNvSpPr txBox="1"/>
      </xdr:nvSpPr>
      <xdr:spPr>
        <a:xfrm>
          <a:off x="18467017" y="10235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8692</xdr:rowOff>
    </xdr:from>
    <xdr:to>
      <xdr:col>32</xdr:col>
      <xdr:colOff>187325</xdr:colOff>
      <xdr:row>78</xdr:row>
      <xdr:rowOff>78569</xdr:rowOff>
    </xdr:to>
    <xdr:cxnSp macro="">
      <xdr:nvCxnSpPr>
        <xdr:cNvPr id="844" name="直線コネクタ 843"/>
        <xdr:cNvCxnSpPr/>
      </xdr:nvCxnSpPr>
      <xdr:spPr>
        <a:xfrm>
          <a:off x="21323300" y="13210342"/>
          <a:ext cx="838200" cy="24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8692</xdr:rowOff>
    </xdr:from>
    <xdr:to>
      <xdr:col>31</xdr:col>
      <xdr:colOff>34925</xdr:colOff>
      <xdr:row>77</xdr:row>
      <xdr:rowOff>48527</xdr:rowOff>
    </xdr:to>
    <xdr:cxnSp macro="">
      <xdr:nvCxnSpPr>
        <xdr:cNvPr id="847" name="直線コネクタ 846"/>
        <xdr:cNvCxnSpPr/>
      </xdr:nvCxnSpPr>
      <xdr:spPr>
        <a:xfrm flipV="1">
          <a:off x="20434300" y="13210342"/>
          <a:ext cx="889000" cy="3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48527</xdr:rowOff>
    </xdr:from>
    <xdr:to>
      <xdr:col>29</xdr:col>
      <xdr:colOff>517525</xdr:colOff>
      <xdr:row>77</xdr:row>
      <xdr:rowOff>71806</xdr:rowOff>
    </xdr:to>
    <xdr:cxnSp macro="">
      <xdr:nvCxnSpPr>
        <xdr:cNvPr id="850" name="直線コネクタ 849"/>
        <xdr:cNvCxnSpPr/>
      </xdr:nvCxnSpPr>
      <xdr:spPr>
        <a:xfrm flipV="1">
          <a:off x="19545300" y="13250177"/>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71806</xdr:rowOff>
    </xdr:from>
    <xdr:to>
      <xdr:col>28</xdr:col>
      <xdr:colOff>314325</xdr:colOff>
      <xdr:row>77</xdr:row>
      <xdr:rowOff>81159</xdr:rowOff>
    </xdr:to>
    <xdr:cxnSp macro="">
      <xdr:nvCxnSpPr>
        <xdr:cNvPr id="853" name="直線コネクタ 852"/>
        <xdr:cNvCxnSpPr/>
      </xdr:nvCxnSpPr>
      <xdr:spPr>
        <a:xfrm flipV="1">
          <a:off x="18656300" y="13273456"/>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7" name="テキスト ボックス 856"/>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27769</xdr:rowOff>
    </xdr:from>
    <xdr:to>
      <xdr:col>32</xdr:col>
      <xdr:colOff>238125</xdr:colOff>
      <xdr:row>78</xdr:row>
      <xdr:rowOff>129369</xdr:rowOff>
    </xdr:to>
    <xdr:sp macro="" textlink="">
      <xdr:nvSpPr>
        <xdr:cNvPr id="863" name="円/楕円 862"/>
        <xdr:cNvSpPr/>
      </xdr:nvSpPr>
      <xdr:spPr>
        <a:xfrm>
          <a:off x="22110700" y="134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114146</xdr:rowOff>
    </xdr:from>
    <xdr:ext cx="534377" cy="259045"/>
    <xdr:sp macro="" textlink="">
      <xdr:nvSpPr>
        <xdr:cNvPr id="864" name="繰出金該当値テキスト"/>
        <xdr:cNvSpPr txBox="1"/>
      </xdr:nvSpPr>
      <xdr:spPr>
        <a:xfrm>
          <a:off x="22212300" y="133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27,209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129342</xdr:rowOff>
    </xdr:from>
    <xdr:to>
      <xdr:col>31</xdr:col>
      <xdr:colOff>85725</xdr:colOff>
      <xdr:row>77</xdr:row>
      <xdr:rowOff>59492</xdr:rowOff>
    </xdr:to>
    <xdr:sp macro="" textlink="">
      <xdr:nvSpPr>
        <xdr:cNvPr id="865" name="円/楕円 864"/>
        <xdr:cNvSpPr/>
      </xdr:nvSpPr>
      <xdr:spPr>
        <a:xfrm>
          <a:off x="21272500" y="131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50619</xdr:rowOff>
    </xdr:from>
    <xdr:ext cx="534377" cy="259045"/>
    <xdr:sp macro="" textlink="">
      <xdr:nvSpPr>
        <xdr:cNvPr id="866" name="テキスト ボックス 865"/>
        <xdr:cNvSpPr txBox="1"/>
      </xdr:nvSpPr>
      <xdr:spPr>
        <a:xfrm>
          <a:off x="21056111" y="1325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169177</xdr:rowOff>
    </xdr:from>
    <xdr:to>
      <xdr:col>29</xdr:col>
      <xdr:colOff>568325</xdr:colOff>
      <xdr:row>77</xdr:row>
      <xdr:rowOff>99327</xdr:rowOff>
    </xdr:to>
    <xdr:sp macro="" textlink="">
      <xdr:nvSpPr>
        <xdr:cNvPr id="867" name="円/楕円 866"/>
        <xdr:cNvSpPr/>
      </xdr:nvSpPr>
      <xdr:spPr>
        <a:xfrm>
          <a:off x="20383500" y="13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90454</xdr:rowOff>
    </xdr:from>
    <xdr:ext cx="534377" cy="259045"/>
    <xdr:sp macro="" textlink="">
      <xdr:nvSpPr>
        <xdr:cNvPr id="868" name="テキスト ボックス 867"/>
        <xdr:cNvSpPr txBox="1"/>
      </xdr:nvSpPr>
      <xdr:spPr>
        <a:xfrm>
          <a:off x="20167111" y="132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21006</xdr:rowOff>
    </xdr:from>
    <xdr:to>
      <xdr:col>28</xdr:col>
      <xdr:colOff>365125</xdr:colOff>
      <xdr:row>77</xdr:row>
      <xdr:rowOff>122606</xdr:rowOff>
    </xdr:to>
    <xdr:sp macro="" textlink="">
      <xdr:nvSpPr>
        <xdr:cNvPr id="869" name="円/楕円 868"/>
        <xdr:cNvSpPr/>
      </xdr:nvSpPr>
      <xdr:spPr>
        <a:xfrm>
          <a:off x="19494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113733</xdr:rowOff>
    </xdr:from>
    <xdr:ext cx="534377" cy="259045"/>
    <xdr:sp macro="" textlink="">
      <xdr:nvSpPr>
        <xdr:cNvPr id="870" name="テキスト ボックス 869"/>
        <xdr:cNvSpPr txBox="1"/>
      </xdr:nvSpPr>
      <xdr:spPr>
        <a:xfrm>
          <a:off x="19278111" y="133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30359</xdr:rowOff>
    </xdr:from>
    <xdr:to>
      <xdr:col>27</xdr:col>
      <xdr:colOff>161925</xdr:colOff>
      <xdr:row>77</xdr:row>
      <xdr:rowOff>131959</xdr:rowOff>
    </xdr:to>
    <xdr:sp macro="" textlink="">
      <xdr:nvSpPr>
        <xdr:cNvPr id="871" name="円/楕円 870"/>
        <xdr:cNvSpPr/>
      </xdr:nvSpPr>
      <xdr:spPr>
        <a:xfrm>
          <a:off x="18605500" y="132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123086</xdr:rowOff>
    </xdr:from>
    <xdr:ext cx="534377" cy="259045"/>
    <xdr:sp macro="" textlink="">
      <xdr:nvSpPr>
        <xdr:cNvPr id="872" name="テキスト ボックス 871"/>
        <xdr:cNvSpPr txBox="1"/>
      </xdr:nvSpPr>
      <xdr:spPr>
        <a:xfrm>
          <a:off x="18389111" y="1332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歳出決算額は、住民一人当たり</a:t>
          </a:r>
          <a:r>
            <a:rPr kumimoji="1" lang="en-US" altLang="ja-JP" sz="900">
              <a:solidFill>
                <a:schemeClr val="dk1"/>
              </a:solidFill>
              <a:effectLst/>
              <a:latin typeface="+mn-ea"/>
              <a:ea typeface="+mn-ea"/>
              <a:cs typeface="+mn-cs"/>
            </a:rPr>
            <a:t>314,345</a:t>
          </a:r>
          <a:r>
            <a:rPr kumimoji="1" lang="ja-JP" altLang="ja-JP" sz="900">
              <a:solidFill>
                <a:schemeClr val="dk1"/>
              </a:solidFill>
              <a:effectLst/>
              <a:latin typeface="+mn-lt"/>
              <a:ea typeface="+mn-ea"/>
              <a:cs typeface="+mn-cs"/>
            </a:rPr>
            <a:t>円となっている。</a:t>
          </a:r>
          <a:endParaRPr kumimoji="1" lang="en-US" altLang="ja-JP" sz="900">
            <a:solidFill>
              <a:schemeClr val="dk1"/>
            </a:solidFill>
            <a:effectLst/>
            <a:latin typeface="+mn-lt"/>
            <a:ea typeface="+mn-ea"/>
            <a:cs typeface="+mn-cs"/>
          </a:endParaRPr>
        </a:p>
        <a:p>
          <a:r>
            <a:rPr kumimoji="1" lang="ja-JP" altLang="en-US" sz="900">
              <a:latin typeface="ＭＳ Ｐゴシック"/>
            </a:rPr>
            <a:t>増加した主なものとしては、補助費等（</a:t>
          </a:r>
          <a:r>
            <a:rPr kumimoji="1" lang="en-US" altLang="ja-JP" sz="900">
              <a:latin typeface="ＭＳ Ｐゴシック"/>
            </a:rPr>
            <a:t>13,437</a:t>
          </a:r>
          <a:r>
            <a:rPr kumimoji="1" lang="ja-JP" altLang="en-US" sz="900">
              <a:latin typeface="ＭＳ Ｐゴシック"/>
            </a:rPr>
            <a:t>円、</a:t>
          </a:r>
          <a:r>
            <a:rPr kumimoji="1" lang="en-US" altLang="ja-JP" sz="900">
              <a:latin typeface="ＭＳ Ｐゴシック"/>
            </a:rPr>
            <a:t>70.5%</a:t>
          </a:r>
          <a:r>
            <a:rPr kumimoji="1" lang="ja-JP" altLang="en-US" sz="900">
              <a:latin typeface="ＭＳ Ｐゴシック"/>
            </a:rPr>
            <a:t>増）、普通建設事業費（うち更新整備）（</a:t>
          </a:r>
          <a:r>
            <a:rPr kumimoji="1" lang="en-US" altLang="ja-JP" sz="900">
              <a:latin typeface="ＭＳ Ｐゴシック"/>
            </a:rPr>
            <a:t>45,260</a:t>
          </a:r>
          <a:r>
            <a:rPr kumimoji="1" lang="ja-JP" altLang="en-US" sz="900">
              <a:latin typeface="ＭＳ Ｐゴシック"/>
            </a:rPr>
            <a:t>円、</a:t>
          </a:r>
          <a:r>
            <a:rPr kumimoji="1" lang="en-US" altLang="ja-JP" sz="900">
              <a:latin typeface="ＭＳ Ｐゴシック"/>
            </a:rPr>
            <a:t>382.4%</a:t>
          </a:r>
          <a:r>
            <a:rPr kumimoji="1" lang="ja-JP" altLang="en-US" sz="900">
              <a:latin typeface="ＭＳ Ｐゴシック"/>
            </a:rPr>
            <a:t>増）、積立金（</a:t>
          </a:r>
          <a:r>
            <a:rPr kumimoji="1" lang="en-US" altLang="ja-JP" sz="900">
              <a:latin typeface="ＭＳ Ｐゴシック"/>
            </a:rPr>
            <a:t>4,651</a:t>
          </a:r>
          <a:r>
            <a:rPr kumimoji="1" lang="ja-JP" altLang="en-US" sz="900">
              <a:latin typeface="ＭＳ Ｐゴシック"/>
            </a:rPr>
            <a:t>円、</a:t>
          </a:r>
          <a:r>
            <a:rPr kumimoji="1" lang="en-US" altLang="ja-JP" sz="900">
              <a:latin typeface="ＭＳ Ｐゴシック"/>
            </a:rPr>
            <a:t>396.8%</a:t>
          </a:r>
          <a:r>
            <a:rPr kumimoji="1" lang="ja-JP" altLang="en-US" sz="900">
              <a:latin typeface="ＭＳ Ｐゴシック"/>
            </a:rPr>
            <a:t>増）がある。</a:t>
          </a:r>
          <a:endParaRPr kumimoji="1" lang="en-US" altLang="ja-JP" sz="900">
            <a:latin typeface="ＭＳ Ｐゴシック"/>
          </a:endParaRPr>
        </a:p>
        <a:p>
          <a:r>
            <a:rPr kumimoji="1" lang="ja-JP" altLang="en-US" sz="900">
              <a:latin typeface="ＭＳ Ｐゴシック"/>
            </a:rPr>
            <a:t>補助費等については下水道事業会計が法適化されたことにより、繰出金から補助費等に振り替えたことによる増加である。</a:t>
          </a:r>
          <a:endParaRPr kumimoji="1" lang="en-US" altLang="ja-JP" sz="900">
            <a:latin typeface="ＭＳ Ｐゴシック"/>
          </a:endParaRPr>
        </a:p>
        <a:p>
          <a:r>
            <a:rPr kumimoji="1" lang="ja-JP" altLang="en-US" sz="900">
              <a:latin typeface="ＭＳ Ｐゴシック"/>
            </a:rPr>
            <a:t>普通建設事業費（うち更新整備）に関しては、清掃センター整備事業費や小学校エアコン整備事業などの大規模な建設事業があったことによる増加である。</a:t>
          </a:r>
          <a:endParaRPr kumimoji="1" lang="en-US" altLang="ja-JP" sz="900">
            <a:latin typeface="ＭＳ Ｐゴシック"/>
          </a:endParaRPr>
        </a:p>
        <a:p>
          <a:r>
            <a:rPr kumimoji="1" lang="ja-JP" altLang="en-US" sz="900">
              <a:latin typeface="ＭＳ Ｐゴシック"/>
            </a:rPr>
            <a:t>積立金に関しては財政調整基金への積立てが前年度と比べて約</a:t>
          </a:r>
          <a:r>
            <a:rPr kumimoji="1" lang="en-US" altLang="ja-JP" sz="900">
              <a:latin typeface="ＭＳ Ｐゴシック"/>
            </a:rPr>
            <a:t>195</a:t>
          </a:r>
          <a:r>
            <a:rPr kumimoji="1" lang="ja-JP" altLang="en-US" sz="900">
              <a:latin typeface="ＭＳ Ｐゴシック"/>
            </a:rPr>
            <a:t>百万円の増加となったことに起因する。</a:t>
          </a:r>
          <a:endParaRPr kumimoji="1" lang="en-US" altLang="ja-JP" sz="900">
            <a:latin typeface="ＭＳ Ｐゴシック"/>
          </a:endParaRPr>
        </a:p>
        <a:p>
          <a:r>
            <a:rPr kumimoji="1" lang="ja-JP" altLang="en-US" sz="900">
              <a:latin typeface="ＭＳ Ｐゴシック"/>
            </a:rPr>
            <a:t>また、減少した主のなものとしては、普通建設事業費（うち新規整備）（</a:t>
          </a:r>
          <a:r>
            <a:rPr kumimoji="1" lang="en-US" altLang="ja-JP" sz="900">
              <a:latin typeface="ＭＳ Ｐゴシック"/>
            </a:rPr>
            <a:t>-11,000</a:t>
          </a:r>
          <a:r>
            <a:rPr kumimoji="1" lang="ja-JP" altLang="en-US" sz="900">
              <a:latin typeface="ＭＳ Ｐゴシック"/>
            </a:rPr>
            <a:t>円、</a:t>
          </a:r>
          <a:r>
            <a:rPr kumimoji="1" lang="en-US" altLang="ja-JP" sz="900">
              <a:latin typeface="ＭＳ Ｐゴシック"/>
            </a:rPr>
            <a:t>87.3%</a:t>
          </a:r>
          <a:r>
            <a:rPr kumimoji="1" lang="ja-JP" altLang="en-US" sz="900">
              <a:latin typeface="ＭＳ Ｐゴシック"/>
            </a:rPr>
            <a:t>減）、繰出金（</a:t>
          </a:r>
          <a:r>
            <a:rPr kumimoji="1" lang="en-US" altLang="ja-JP" sz="900">
              <a:latin typeface="ＭＳ Ｐゴシック"/>
            </a:rPr>
            <a:t>-12,668</a:t>
          </a:r>
          <a:r>
            <a:rPr kumimoji="1" lang="ja-JP" altLang="en-US" sz="900">
              <a:latin typeface="ＭＳ Ｐゴシック"/>
            </a:rPr>
            <a:t>円、</a:t>
          </a:r>
          <a:r>
            <a:rPr kumimoji="1" lang="en-US" altLang="ja-JP" sz="900">
              <a:latin typeface="ＭＳ Ｐゴシック"/>
            </a:rPr>
            <a:t>31.8%</a:t>
          </a:r>
          <a:r>
            <a:rPr kumimoji="1" lang="ja-JP" altLang="en-US" sz="900">
              <a:latin typeface="ＭＳ Ｐゴシック"/>
            </a:rPr>
            <a:t>減）がある。</a:t>
          </a:r>
          <a:endParaRPr kumimoji="1" lang="en-US" altLang="ja-JP" sz="900">
            <a:latin typeface="ＭＳ Ｐゴシック"/>
          </a:endParaRPr>
        </a:p>
        <a:p>
          <a:r>
            <a:rPr kumimoji="1" lang="ja-JP" altLang="en-US" sz="900">
              <a:latin typeface="ＭＳ Ｐゴシック"/>
            </a:rPr>
            <a:t>普通建設事業費（うち新規整備）ついては、決算統計の新規設備と更新設備の考え方の変更により事業費を振り替えたことによる減少である。</a:t>
          </a:r>
          <a:endParaRPr kumimoji="1" lang="en-US" altLang="ja-JP" sz="900">
            <a:latin typeface="ＭＳ Ｐゴシック"/>
          </a:endParaRPr>
        </a:p>
        <a:p>
          <a:r>
            <a:rPr kumimoji="1" lang="ja-JP" altLang="en-US" sz="900">
              <a:latin typeface="ＭＳ Ｐゴシック"/>
            </a:rPr>
            <a:t>繰出金については、下水道事業会計が法適化されたことにより、補助費等に振り替わったことによる減少である。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三重県菰野町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41,731
40,934
107.01
13,941,367
13,117,961
546,985
8,562,120
8,403,695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157607</xdr:rowOff>
    </xdr:from>
    <xdr:to>
      <xdr:col>6</xdr:col>
      <xdr:colOff>511175</xdr:colOff>
      <xdr:row>35</xdr:row>
      <xdr:rowOff>125984</xdr:rowOff>
    </xdr:to>
    <xdr:cxnSp macro="">
      <xdr:nvCxnSpPr>
        <xdr:cNvPr id="61" name="直線コネクタ 60"/>
        <xdr:cNvCxnSpPr/>
      </xdr:nvCxnSpPr>
      <xdr:spPr>
        <a:xfrm>
          <a:off x="3797300" y="5986907"/>
          <a:ext cx="8382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157607</xdr:rowOff>
    </xdr:from>
    <xdr:to>
      <xdr:col>5</xdr:col>
      <xdr:colOff>358775</xdr:colOff>
      <xdr:row>35</xdr:row>
      <xdr:rowOff>7493</xdr:rowOff>
    </xdr:to>
    <xdr:cxnSp macro="">
      <xdr:nvCxnSpPr>
        <xdr:cNvPr id="64" name="直線コネクタ 63"/>
        <xdr:cNvCxnSpPr/>
      </xdr:nvCxnSpPr>
      <xdr:spPr>
        <a:xfrm flipV="1">
          <a:off x="2908300" y="598690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162179</xdr:rowOff>
    </xdr:from>
    <xdr:to>
      <xdr:col>4</xdr:col>
      <xdr:colOff>155575</xdr:colOff>
      <xdr:row>35</xdr:row>
      <xdr:rowOff>7493</xdr:rowOff>
    </xdr:to>
    <xdr:cxnSp macro="">
      <xdr:nvCxnSpPr>
        <xdr:cNvPr id="67" name="直線コネクタ 66"/>
        <xdr:cNvCxnSpPr/>
      </xdr:nvCxnSpPr>
      <xdr:spPr>
        <a:xfrm>
          <a:off x="2019300" y="59914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162179</xdr:rowOff>
    </xdr:from>
    <xdr:to>
      <xdr:col>2</xdr:col>
      <xdr:colOff>638175</xdr:colOff>
      <xdr:row>34</xdr:row>
      <xdr:rowOff>170942</xdr:rowOff>
    </xdr:to>
    <xdr:cxnSp macro="">
      <xdr:nvCxnSpPr>
        <xdr:cNvPr id="70" name="直線コネクタ 69"/>
        <xdr:cNvCxnSpPr/>
      </xdr:nvCxnSpPr>
      <xdr:spPr>
        <a:xfrm flipV="1">
          <a:off x="1130300" y="599147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75184</xdr:rowOff>
    </xdr:from>
    <xdr:to>
      <xdr:col>6</xdr:col>
      <xdr:colOff>561975</xdr:colOff>
      <xdr:row>36</xdr:row>
      <xdr:rowOff>5334</xdr:rowOff>
    </xdr:to>
    <xdr:sp macro="" textlink="">
      <xdr:nvSpPr>
        <xdr:cNvPr id="80" name="円/楕円 79"/>
        <xdr:cNvSpPr/>
      </xdr:nvSpPr>
      <xdr:spPr>
        <a:xfrm>
          <a:off x="4584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53611</xdr:rowOff>
    </xdr:from>
    <xdr:ext cx="469744" cy="259045"/>
    <xdr:sp macro="" textlink="">
      <xdr:nvSpPr>
        <xdr:cNvPr id="81" name="議会費該当値テキスト"/>
        <xdr:cNvSpPr txBox="1"/>
      </xdr:nvSpPr>
      <xdr:spPr>
        <a:xfrm>
          <a:off x="4686300"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106807</xdr:rowOff>
    </xdr:from>
    <xdr:to>
      <xdr:col>5</xdr:col>
      <xdr:colOff>409575</xdr:colOff>
      <xdr:row>35</xdr:row>
      <xdr:rowOff>36957</xdr:rowOff>
    </xdr:to>
    <xdr:sp macro="" textlink="">
      <xdr:nvSpPr>
        <xdr:cNvPr id="82" name="円/楕円 81"/>
        <xdr:cNvSpPr/>
      </xdr:nvSpPr>
      <xdr:spPr>
        <a:xfrm>
          <a:off x="37465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28084</xdr:rowOff>
    </xdr:from>
    <xdr:ext cx="469744" cy="259045"/>
    <xdr:sp macro="" textlink="">
      <xdr:nvSpPr>
        <xdr:cNvPr id="83" name="テキスト ボックス 82"/>
        <xdr:cNvSpPr txBox="1"/>
      </xdr:nvSpPr>
      <xdr:spPr>
        <a:xfrm>
          <a:off x="3562427" y="60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128143</xdr:rowOff>
    </xdr:from>
    <xdr:to>
      <xdr:col>4</xdr:col>
      <xdr:colOff>206375</xdr:colOff>
      <xdr:row>35</xdr:row>
      <xdr:rowOff>58293</xdr:rowOff>
    </xdr:to>
    <xdr:sp macro="" textlink="">
      <xdr:nvSpPr>
        <xdr:cNvPr id="84" name="円/楕円 83"/>
        <xdr:cNvSpPr/>
      </xdr:nvSpPr>
      <xdr:spPr>
        <a:xfrm>
          <a:off x="2857500" y="5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49420</xdr:rowOff>
    </xdr:from>
    <xdr:ext cx="469744" cy="259045"/>
    <xdr:sp macro="" textlink="">
      <xdr:nvSpPr>
        <xdr:cNvPr id="85" name="テキスト ボックス 84"/>
        <xdr:cNvSpPr txBox="1"/>
      </xdr:nvSpPr>
      <xdr:spPr>
        <a:xfrm>
          <a:off x="2673427" y="60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111379</xdr:rowOff>
    </xdr:from>
    <xdr:to>
      <xdr:col>3</xdr:col>
      <xdr:colOff>3175</xdr:colOff>
      <xdr:row>35</xdr:row>
      <xdr:rowOff>41529</xdr:rowOff>
    </xdr:to>
    <xdr:sp macro="" textlink="">
      <xdr:nvSpPr>
        <xdr:cNvPr id="86" name="円/楕円 85"/>
        <xdr:cNvSpPr/>
      </xdr:nvSpPr>
      <xdr:spPr>
        <a:xfrm>
          <a:off x="19685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32656</xdr:rowOff>
    </xdr:from>
    <xdr:ext cx="469744" cy="259045"/>
    <xdr:sp macro="" textlink="">
      <xdr:nvSpPr>
        <xdr:cNvPr id="87" name="テキスト ボックス 86"/>
        <xdr:cNvSpPr txBox="1"/>
      </xdr:nvSpPr>
      <xdr:spPr>
        <a:xfrm>
          <a:off x="1784427" y="603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120142</xdr:rowOff>
    </xdr:from>
    <xdr:to>
      <xdr:col>1</xdr:col>
      <xdr:colOff>485775</xdr:colOff>
      <xdr:row>35</xdr:row>
      <xdr:rowOff>50292</xdr:rowOff>
    </xdr:to>
    <xdr:sp macro="" textlink="">
      <xdr:nvSpPr>
        <xdr:cNvPr id="88" name="円/楕円 87"/>
        <xdr:cNvSpPr/>
      </xdr:nvSpPr>
      <xdr:spPr>
        <a:xfrm>
          <a:off x="1079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41419</xdr:rowOff>
    </xdr:from>
    <xdr:ext cx="469744" cy="259045"/>
    <xdr:sp macro="" textlink="">
      <xdr:nvSpPr>
        <xdr:cNvPr id="89" name="テキスト ボックス 88"/>
        <xdr:cNvSpPr txBox="1"/>
      </xdr:nvSpPr>
      <xdr:spPr>
        <a:xfrm>
          <a:off x="895427"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161679</xdr:rowOff>
    </xdr:from>
    <xdr:to>
      <xdr:col>6</xdr:col>
      <xdr:colOff>511175</xdr:colOff>
      <xdr:row>59</xdr:row>
      <xdr:rowOff>51994</xdr:rowOff>
    </xdr:to>
    <xdr:cxnSp macro="">
      <xdr:nvCxnSpPr>
        <xdr:cNvPr id="121" name="直線コネクタ 120"/>
        <xdr:cNvCxnSpPr/>
      </xdr:nvCxnSpPr>
      <xdr:spPr>
        <a:xfrm flipV="1">
          <a:off x="3797300" y="10105779"/>
          <a:ext cx="838200" cy="6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51994</xdr:rowOff>
    </xdr:from>
    <xdr:to>
      <xdr:col>5</xdr:col>
      <xdr:colOff>358775</xdr:colOff>
      <xdr:row>59</xdr:row>
      <xdr:rowOff>75104</xdr:rowOff>
    </xdr:to>
    <xdr:cxnSp macro="">
      <xdr:nvCxnSpPr>
        <xdr:cNvPr id="124" name="直線コネクタ 123"/>
        <xdr:cNvCxnSpPr/>
      </xdr:nvCxnSpPr>
      <xdr:spPr>
        <a:xfrm flipV="1">
          <a:off x="2908300" y="10167544"/>
          <a:ext cx="889000" cy="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75104</xdr:rowOff>
    </xdr:from>
    <xdr:to>
      <xdr:col>4</xdr:col>
      <xdr:colOff>155575</xdr:colOff>
      <xdr:row>59</xdr:row>
      <xdr:rowOff>80362</xdr:rowOff>
    </xdr:to>
    <xdr:cxnSp macro="">
      <xdr:nvCxnSpPr>
        <xdr:cNvPr id="127" name="直線コネクタ 126"/>
        <xdr:cNvCxnSpPr/>
      </xdr:nvCxnSpPr>
      <xdr:spPr>
        <a:xfrm flipV="1">
          <a:off x="2019300" y="1019065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70946</xdr:rowOff>
    </xdr:from>
    <xdr:to>
      <xdr:col>2</xdr:col>
      <xdr:colOff>638175</xdr:colOff>
      <xdr:row>59</xdr:row>
      <xdr:rowOff>80362</xdr:rowOff>
    </xdr:to>
    <xdr:cxnSp macro="">
      <xdr:nvCxnSpPr>
        <xdr:cNvPr id="130" name="直線コネクタ 129"/>
        <xdr:cNvCxnSpPr/>
      </xdr:nvCxnSpPr>
      <xdr:spPr>
        <a:xfrm>
          <a:off x="1130300" y="10186496"/>
          <a:ext cx="8890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110879</xdr:rowOff>
    </xdr:from>
    <xdr:to>
      <xdr:col>6</xdr:col>
      <xdr:colOff>561975</xdr:colOff>
      <xdr:row>59</xdr:row>
      <xdr:rowOff>41029</xdr:rowOff>
    </xdr:to>
    <xdr:sp macro="" textlink="">
      <xdr:nvSpPr>
        <xdr:cNvPr id="140" name="円/楕円 139"/>
        <xdr:cNvSpPr/>
      </xdr:nvSpPr>
      <xdr:spPr>
        <a:xfrm>
          <a:off x="4584700" y="10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25806</xdr:rowOff>
    </xdr:from>
    <xdr:ext cx="534377" cy="259045"/>
    <xdr:sp macro="" textlink="">
      <xdr:nvSpPr>
        <xdr:cNvPr id="141" name="総務費該当値テキスト"/>
        <xdr:cNvSpPr txBox="1"/>
      </xdr:nvSpPr>
      <xdr:spPr>
        <a:xfrm>
          <a:off x="4686300" y="99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39,981</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1194</xdr:rowOff>
    </xdr:from>
    <xdr:to>
      <xdr:col>5</xdr:col>
      <xdr:colOff>409575</xdr:colOff>
      <xdr:row>59</xdr:row>
      <xdr:rowOff>102794</xdr:rowOff>
    </xdr:to>
    <xdr:sp macro="" textlink="">
      <xdr:nvSpPr>
        <xdr:cNvPr id="142" name="円/楕円 141"/>
        <xdr:cNvSpPr/>
      </xdr:nvSpPr>
      <xdr:spPr>
        <a:xfrm>
          <a:off x="3746500" y="101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93921</xdr:rowOff>
    </xdr:from>
    <xdr:ext cx="534377" cy="259045"/>
    <xdr:sp macro="" textlink="">
      <xdr:nvSpPr>
        <xdr:cNvPr id="143" name="テキスト ボックス 142"/>
        <xdr:cNvSpPr txBox="1"/>
      </xdr:nvSpPr>
      <xdr:spPr>
        <a:xfrm>
          <a:off x="3530111" y="102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34,307</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24304</xdr:rowOff>
    </xdr:from>
    <xdr:to>
      <xdr:col>4</xdr:col>
      <xdr:colOff>206375</xdr:colOff>
      <xdr:row>59</xdr:row>
      <xdr:rowOff>125904</xdr:rowOff>
    </xdr:to>
    <xdr:sp macro="" textlink="">
      <xdr:nvSpPr>
        <xdr:cNvPr id="144" name="円/楕円 143"/>
        <xdr:cNvSpPr/>
      </xdr:nvSpPr>
      <xdr:spPr>
        <a:xfrm>
          <a:off x="2857500" y="101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117031</xdr:rowOff>
    </xdr:from>
    <xdr:ext cx="534377" cy="259045"/>
    <xdr:sp macro="" textlink="">
      <xdr:nvSpPr>
        <xdr:cNvPr id="145" name="テキスト ボックス 144"/>
        <xdr:cNvSpPr txBox="1"/>
      </xdr:nvSpPr>
      <xdr:spPr>
        <a:xfrm>
          <a:off x="2641111" y="102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32,184</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29562</xdr:rowOff>
    </xdr:from>
    <xdr:to>
      <xdr:col>3</xdr:col>
      <xdr:colOff>3175</xdr:colOff>
      <xdr:row>59</xdr:row>
      <xdr:rowOff>131162</xdr:rowOff>
    </xdr:to>
    <xdr:sp macro="" textlink="">
      <xdr:nvSpPr>
        <xdr:cNvPr id="146" name="円/楕円 145"/>
        <xdr:cNvSpPr/>
      </xdr:nvSpPr>
      <xdr:spPr>
        <a:xfrm>
          <a:off x="1968500" y="101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122289</xdr:rowOff>
    </xdr:from>
    <xdr:ext cx="534377" cy="259045"/>
    <xdr:sp macro="" textlink="">
      <xdr:nvSpPr>
        <xdr:cNvPr id="147" name="テキスト ボックス 146"/>
        <xdr:cNvSpPr txBox="1"/>
      </xdr:nvSpPr>
      <xdr:spPr>
        <a:xfrm>
          <a:off x="1752111" y="102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31,701</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20146</xdr:rowOff>
    </xdr:from>
    <xdr:to>
      <xdr:col>1</xdr:col>
      <xdr:colOff>485775</xdr:colOff>
      <xdr:row>59</xdr:row>
      <xdr:rowOff>121746</xdr:rowOff>
    </xdr:to>
    <xdr:sp macro="" textlink="">
      <xdr:nvSpPr>
        <xdr:cNvPr id="148" name="円/楕円 147"/>
        <xdr:cNvSpPr/>
      </xdr:nvSpPr>
      <xdr:spPr>
        <a:xfrm>
          <a:off x="1079500" y="101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112873</xdr:rowOff>
    </xdr:from>
    <xdr:ext cx="534377" cy="259045"/>
    <xdr:sp macro="" textlink="">
      <xdr:nvSpPr>
        <xdr:cNvPr id="149" name="テキスト ボックス 148"/>
        <xdr:cNvSpPr txBox="1"/>
      </xdr:nvSpPr>
      <xdr:spPr>
        <a:xfrm>
          <a:off x="863111" y="102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81562</xdr:rowOff>
    </xdr:from>
    <xdr:to>
      <xdr:col>6</xdr:col>
      <xdr:colOff>511175</xdr:colOff>
      <xdr:row>78</xdr:row>
      <xdr:rowOff>91636</xdr:rowOff>
    </xdr:to>
    <xdr:cxnSp macro="">
      <xdr:nvCxnSpPr>
        <xdr:cNvPr id="178" name="直線コネクタ 177"/>
        <xdr:cNvCxnSpPr/>
      </xdr:nvCxnSpPr>
      <xdr:spPr>
        <a:xfrm flipV="1">
          <a:off x="3797300" y="13454662"/>
          <a:ext cx="8382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87576</xdr:rowOff>
    </xdr:from>
    <xdr:to>
      <xdr:col>5</xdr:col>
      <xdr:colOff>358775</xdr:colOff>
      <xdr:row>78</xdr:row>
      <xdr:rowOff>91636</xdr:rowOff>
    </xdr:to>
    <xdr:cxnSp macro="">
      <xdr:nvCxnSpPr>
        <xdr:cNvPr id="181" name="直線コネクタ 180"/>
        <xdr:cNvCxnSpPr/>
      </xdr:nvCxnSpPr>
      <xdr:spPr>
        <a:xfrm>
          <a:off x="2908300" y="13460676"/>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87576</xdr:rowOff>
    </xdr:from>
    <xdr:to>
      <xdr:col>4</xdr:col>
      <xdr:colOff>155575</xdr:colOff>
      <xdr:row>78</xdr:row>
      <xdr:rowOff>103682</xdr:rowOff>
    </xdr:to>
    <xdr:cxnSp macro="">
      <xdr:nvCxnSpPr>
        <xdr:cNvPr id="184" name="直線コネクタ 183"/>
        <xdr:cNvCxnSpPr/>
      </xdr:nvCxnSpPr>
      <xdr:spPr>
        <a:xfrm flipV="1">
          <a:off x="2019300" y="13460676"/>
          <a:ext cx="889000" cy="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101223</xdr:rowOff>
    </xdr:from>
    <xdr:to>
      <xdr:col>2</xdr:col>
      <xdr:colOff>638175</xdr:colOff>
      <xdr:row>78</xdr:row>
      <xdr:rowOff>103682</xdr:rowOff>
    </xdr:to>
    <xdr:cxnSp macro="">
      <xdr:nvCxnSpPr>
        <xdr:cNvPr id="187" name="直線コネクタ 186"/>
        <xdr:cNvCxnSpPr/>
      </xdr:nvCxnSpPr>
      <xdr:spPr>
        <a:xfrm>
          <a:off x="1130300" y="13474323"/>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30762</xdr:rowOff>
    </xdr:from>
    <xdr:to>
      <xdr:col>6</xdr:col>
      <xdr:colOff>561975</xdr:colOff>
      <xdr:row>78</xdr:row>
      <xdr:rowOff>132362</xdr:rowOff>
    </xdr:to>
    <xdr:sp macro="" textlink="">
      <xdr:nvSpPr>
        <xdr:cNvPr id="197" name="円/楕円 196"/>
        <xdr:cNvSpPr/>
      </xdr:nvSpPr>
      <xdr:spPr>
        <a:xfrm>
          <a:off x="4584700" y="134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40836</xdr:rowOff>
    </xdr:from>
    <xdr:to>
      <xdr:col>5</xdr:col>
      <xdr:colOff>409575</xdr:colOff>
      <xdr:row>78</xdr:row>
      <xdr:rowOff>142436</xdr:rowOff>
    </xdr:to>
    <xdr:sp macro="" textlink="">
      <xdr:nvSpPr>
        <xdr:cNvPr id="199" name="円/楕円 198"/>
        <xdr:cNvSpPr/>
      </xdr:nvSpPr>
      <xdr:spPr>
        <a:xfrm>
          <a:off x="3746500" y="134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133563</xdr:rowOff>
    </xdr:from>
    <xdr:ext cx="534377" cy="259045"/>
    <xdr:sp macro="" textlink="">
      <xdr:nvSpPr>
        <xdr:cNvPr id="200" name="テキスト ボックス 199"/>
        <xdr:cNvSpPr txBox="1"/>
      </xdr:nvSpPr>
      <xdr:spPr>
        <a:xfrm>
          <a:off x="3530111" y="135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36776</xdr:rowOff>
    </xdr:from>
    <xdr:to>
      <xdr:col>4</xdr:col>
      <xdr:colOff>206375</xdr:colOff>
      <xdr:row>78</xdr:row>
      <xdr:rowOff>138376</xdr:rowOff>
    </xdr:to>
    <xdr:sp macro="" textlink="">
      <xdr:nvSpPr>
        <xdr:cNvPr id="201" name="円/楕円 200"/>
        <xdr:cNvSpPr/>
      </xdr:nvSpPr>
      <xdr:spPr>
        <a:xfrm>
          <a:off x="2857500" y="134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129503</xdr:rowOff>
    </xdr:from>
    <xdr:ext cx="599010" cy="259045"/>
    <xdr:sp macro="" textlink="">
      <xdr:nvSpPr>
        <xdr:cNvPr id="202" name="テキスト ボックス 201"/>
        <xdr:cNvSpPr txBox="1"/>
      </xdr:nvSpPr>
      <xdr:spPr>
        <a:xfrm>
          <a:off x="2608794" y="1350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52882</xdr:rowOff>
    </xdr:from>
    <xdr:to>
      <xdr:col>3</xdr:col>
      <xdr:colOff>3175</xdr:colOff>
      <xdr:row>78</xdr:row>
      <xdr:rowOff>154482</xdr:rowOff>
    </xdr:to>
    <xdr:sp macro="" textlink="">
      <xdr:nvSpPr>
        <xdr:cNvPr id="203" name="円/楕円 202"/>
        <xdr:cNvSpPr/>
      </xdr:nvSpPr>
      <xdr:spPr>
        <a:xfrm>
          <a:off x="1968500" y="134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145609</xdr:rowOff>
    </xdr:from>
    <xdr:ext cx="534377" cy="259045"/>
    <xdr:sp macro="" textlink="">
      <xdr:nvSpPr>
        <xdr:cNvPr id="204" name="テキスト ボックス 203"/>
        <xdr:cNvSpPr txBox="1"/>
      </xdr:nvSpPr>
      <xdr:spPr>
        <a:xfrm>
          <a:off x="1752111" y="135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88,360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50423</xdr:rowOff>
    </xdr:from>
    <xdr:to>
      <xdr:col>1</xdr:col>
      <xdr:colOff>485775</xdr:colOff>
      <xdr:row>78</xdr:row>
      <xdr:rowOff>152023</xdr:rowOff>
    </xdr:to>
    <xdr:sp macro="" textlink="">
      <xdr:nvSpPr>
        <xdr:cNvPr id="205" name="円/楕円 204"/>
        <xdr:cNvSpPr/>
      </xdr:nvSpPr>
      <xdr:spPr>
        <a:xfrm>
          <a:off x="1079500" y="134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143150</xdr:rowOff>
    </xdr:from>
    <xdr:ext cx="534377" cy="259045"/>
    <xdr:sp macro="" textlink="">
      <xdr:nvSpPr>
        <xdr:cNvPr id="206" name="テキスト ボックス 205"/>
        <xdr:cNvSpPr txBox="1"/>
      </xdr:nvSpPr>
      <xdr:spPr>
        <a:xfrm>
          <a:off x="863111" y="1351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108629</xdr:rowOff>
    </xdr:from>
    <xdr:to>
      <xdr:col>6</xdr:col>
      <xdr:colOff>511175</xdr:colOff>
      <xdr:row>98</xdr:row>
      <xdr:rowOff>129927</xdr:rowOff>
    </xdr:to>
    <xdr:cxnSp macro="">
      <xdr:nvCxnSpPr>
        <xdr:cNvPr id="236" name="直線コネクタ 235"/>
        <xdr:cNvCxnSpPr/>
      </xdr:nvCxnSpPr>
      <xdr:spPr>
        <a:xfrm flipV="1">
          <a:off x="3797300" y="16396379"/>
          <a:ext cx="838200" cy="53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91408</xdr:rowOff>
    </xdr:from>
    <xdr:to>
      <xdr:col>5</xdr:col>
      <xdr:colOff>358775</xdr:colOff>
      <xdr:row>98</xdr:row>
      <xdr:rowOff>129927</xdr:rowOff>
    </xdr:to>
    <xdr:cxnSp macro="">
      <xdr:nvCxnSpPr>
        <xdr:cNvPr id="239" name="直線コネクタ 238"/>
        <xdr:cNvCxnSpPr/>
      </xdr:nvCxnSpPr>
      <xdr:spPr>
        <a:xfrm>
          <a:off x="2908300" y="16893508"/>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91408</xdr:rowOff>
    </xdr:from>
    <xdr:to>
      <xdr:col>4</xdr:col>
      <xdr:colOff>155575</xdr:colOff>
      <xdr:row>98</xdr:row>
      <xdr:rowOff>111773</xdr:rowOff>
    </xdr:to>
    <xdr:cxnSp macro="">
      <xdr:nvCxnSpPr>
        <xdr:cNvPr id="242" name="直線コネクタ 241"/>
        <xdr:cNvCxnSpPr/>
      </xdr:nvCxnSpPr>
      <xdr:spPr>
        <a:xfrm flipV="1">
          <a:off x="2019300" y="16893508"/>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84246</xdr:rowOff>
    </xdr:from>
    <xdr:to>
      <xdr:col>2</xdr:col>
      <xdr:colOff>638175</xdr:colOff>
      <xdr:row>98</xdr:row>
      <xdr:rowOff>111773</xdr:rowOff>
    </xdr:to>
    <xdr:cxnSp macro="">
      <xdr:nvCxnSpPr>
        <xdr:cNvPr id="245" name="直線コネクタ 244"/>
        <xdr:cNvCxnSpPr/>
      </xdr:nvCxnSpPr>
      <xdr:spPr>
        <a:xfrm>
          <a:off x="1130300" y="16886346"/>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57829</xdr:rowOff>
    </xdr:from>
    <xdr:to>
      <xdr:col>6</xdr:col>
      <xdr:colOff>561975</xdr:colOff>
      <xdr:row>95</xdr:row>
      <xdr:rowOff>159429</xdr:rowOff>
    </xdr:to>
    <xdr:sp macro="" textlink="">
      <xdr:nvSpPr>
        <xdr:cNvPr id="255" name="円/楕円 254"/>
        <xdr:cNvSpPr/>
      </xdr:nvSpPr>
      <xdr:spPr>
        <a:xfrm>
          <a:off x="4584700" y="163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80706</xdr:rowOff>
    </xdr:from>
    <xdr:ext cx="534377" cy="259045"/>
    <xdr:sp macro="" textlink="">
      <xdr:nvSpPr>
        <xdr:cNvPr id="256" name="衛生費該当値テキスト"/>
        <xdr:cNvSpPr txBox="1"/>
      </xdr:nvSpPr>
      <xdr:spPr>
        <a:xfrm>
          <a:off x="4686300" y="1619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79127</xdr:rowOff>
    </xdr:from>
    <xdr:to>
      <xdr:col>5</xdr:col>
      <xdr:colOff>409575</xdr:colOff>
      <xdr:row>99</xdr:row>
      <xdr:rowOff>9277</xdr:rowOff>
    </xdr:to>
    <xdr:sp macro="" textlink="">
      <xdr:nvSpPr>
        <xdr:cNvPr id="257" name="円/楕円 256"/>
        <xdr:cNvSpPr/>
      </xdr:nvSpPr>
      <xdr:spPr>
        <a:xfrm>
          <a:off x="3746500" y="168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404</xdr:rowOff>
    </xdr:from>
    <xdr:ext cx="534377" cy="259045"/>
    <xdr:sp macro="" textlink="">
      <xdr:nvSpPr>
        <xdr:cNvPr id="258" name="テキスト ボックス 257"/>
        <xdr:cNvSpPr txBox="1"/>
      </xdr:nvSpPr>
      <xdr:spPr>
        <a:xfrm>
          <a:off x="3530111" y="169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40608</xdr:rowOff>
    </xdr:from>
    <xdr:to>
      <xdr:col>4</xdr:col>
      <xdr:colOff>206375</xdr:colOff>
      <xdr:row>98</xdr:row>
      <xdr:rowOff>142208</xdr:rowOff>
    </xdr:to>
    <xdr:sp macro="" textlink="">
      <xdr:nvSpPr>
        <xdr:cNvPr id="259" name="円/楕円 258"/>
        <xdr:cNvSpPr/>
      </xdr:nvSpPr>
      <xdr:spPr>
        <a:xfrm>
          <a:off x="2857500" y="168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133335</xdr:rowOff>
    </xdr:from>
    <xdr:ext cx="534377" cy="259045"/>
    <xdr:sp macro="" textlink="">
      <xdr:nvSpPr>
        <xdr:cNvPr id="260" name="テキスト ボックス 259"/>
        <xdr:cNvSpPr txBox="1"/>
      </xdr:nvSpPr>
      <xdr:spPr>
        <a:xfrm>
          <a:off x="2641111" y="1693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60973</xdr:rowOff>
    </xdr:from>
    <xdr:to>
      <xdr:col>3</xdr:col>
      <xdr:colOff>3175</xdr:colOff>
      <xdr:row>98</xdr:row>
      <xdr:rowOff>162573</xdr:rowOff>
    </xdr:to>
    <xdr:sp macro="" textlink="">
      <xdr:nvSpPr>
        <xdr:cNvPr id="261" name="円/楕円 260"/>
        <xdr:cNvSpPr/>
      </xdr:nvSpPr>
      <xdr:spPr>
        <a:xfrm>
          <a:off x="1968500" y="168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153700</xdr:rowOff>
    </xdr:from>
    <xdr:ext cx="534377" cy="259045"/>
    <xdr:sp macro="" textlink="">
      <xdr:nvSpPr>
        <xdr:cNvPr id="262" name="テキスト ボックス 261"/>
        <xdr:cNvSpPr txBox="1"/>
      </xdr:nvSpPr>
      <xdr:spPr>
        <a:xfrm>
          <a:off x="1752111" y="169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33446</xdr:rowOff>
    </xdr:from>
    <xdr:to>
      <xdr:col>1</xdr:col>
      <xdr:colOff>485775</xdr:colOff>
      <xdr:row>98</xdr:row>
      <xdr:rowOff>135046</xdr:rowOff>
    </xdr:to>
    <xdr:sp macro="" textlink="">
      <xdr:nvSpPr>
        <xdr:cNvPr id="263" name="円/楕円 262"/>
        <xdr:cNvSpPr/>
      </xdr:nvSpPr>
      <xdr:spPr>
        <a:xfrm>
          <a:off x="1079500" y="168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126173</xdr:rowOff>
    </xdr:from>
    <xdr:ext cx="534377" cy="259045"/>
    <xdr:sp macro="" textlink="">
      <xdr:nvSpPr>
        <xdr:cNvPr id="264" name="テキスト ボックス 263"/>
        <xdr:cNvSpPr txBox="1"/>
      </xdr:nvSpPr>
      <xdr:spPr>
        <a:xfrm>
          <a:off x="863111" y="1692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6" name="円/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7" name="テキスト ボックス 316"/>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8" name="円/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9" name="テキスト ボックス 318"/>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0" name="円/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1" name="テキスト ボックス 320"/>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148482</xdr:rowOff>
    </xdr:from>
    <xdr:to>
      <xdr:col>15</xdr:col>
      <xdr:colOff>180975</xdr:colOff>
      <xdr:row>57</xdr:row>
      <xdr:rowOff>153568</xdr:rowOff>
    </xdr:to>
    <xdr:cxnSp macro="">
      <xdr:nvCxnSpPr>
        <xdr:cNvPr id="350" name="直線コネクタ 349"/>
        <xdr:cNvCxnSpPr/>
      </xdr:nvCxnSpPr>
      <xdr:spPr>
        <a:xfrm flipV="1">
          <a:off x="9639300" y="9921132"/>
          <a:ext cx="8382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153568</xdr:rowOff>
    </xdr:from>
    <xdr:to>
      <xdr:col>14</xdr:col>
      <xdr:colOff>28575</xdr:colOff>
      <xdr:row>58</xdr:row>
      <xdr:rowOff>34925</xdr:rowOff>
    </xdr:to>
    <xdr:cxnSp macro="">
      <xdr:nvCxnSpPr>
        <xdr:cNvPr id="353" name="直線コネクタ 352"/>
        <xdr:cNvCxnSpPr/>
      </xdr:nvCxnSpPr>
      <xdr:spPr>
        <a:xfrm flipV="1">
          <a:off x="8750300" y="9926218"/>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34925</xdr:rowOff>
    </xdr:from>
    <xdr:to>
      <xdr:col>12</xdr:col>
      <xdr:colOff>511175</xdr:colOff>
      <xdr:row>58</xdr:row>
      <xdr:rowOff>37135</xdr:rowOff>
    </xdr:to>
    <xdr:cxnSp macro="">
      <xdr:nvCxnSpPr>
        <xdr:cNvPr id="356" name="直線コネクタ 355"/>
        <xdr:cNvCxnSpPr/>
      </xdr:nvCxnSpPr>
      <xdr:spPr>
        <a:xfrm flipV="1">
          <a:off x="7861300" y="997902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8" name="テキスト ボックス 357"/>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36620</xdr:rowOff>
    </xdr:from>
    <xdr:to>
      <xdr:col>11</xdr:col>
      <xdr:colOff>307975</xdr:colOff>
      <xdr:row>58</xdr:row>
      <xdr:rowOff>37135</xdr:rowOff>
    </xdr:to>
    <xdr:cxnSp macro="">
      <xdr:nvCxnSpPr>
        <xdr:cNvPr id="359" name="直線コネクタ 358"/>
        <xdr:cNvCxnSpPr/>
      </xdr:nvCxnSpPr>
      <xdr:spPr>
        <a:xfrm>
          <a:off x="6972300" y="9980720"/>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97682</xdr:rowOff>
    </xdr:from>
    <xdr:to>
      <xdr:col>15</xdr:col>
      <xdr:colOff>231775</xdr:colOff>
      <xdr:row>58</xdr:row>
      <xdr:rowOff>27832</xdr:rowOff>
    </xdr:to>
    <xdr:sp macro="" textlink="">
      <xdr:nvSpPr>
        <xdr:cNvPr id="369" name="円/楕円 368"/>
        <xdr:cNvSpPr/>
      </xdr:nvSpPr>
      <xdr:spPr>
        <a:xfrm>
          <a:off x="10426700" y="98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76109</xdr:rowOff>
    </xdr:from>
    <xdr:ext cx="534377" cy="259045"/>
    <xdr:sp macro="" textlink="">
      <xdr:nvSpPr>
        <xdr:cNvPr id="370" name="農林水産業費該当値テキスト"/>
        <xdr:cNvSpPr txBox="1"/>
      </xdr:nvSpPr>
      <xdr:spPr>
        <a:xfrm>
          <a:off x="10528300" y="984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102768</xdr:rowOff>
    </xdr:from>
    <xdr:to>
      <xdr:col>14</xdr:col>
      <xdr:colOff>79375</xdr:colOff>
      <xdr:row>58</xdr:row>
      <xdr:rowOff>32918</xdr:rowOff>
    </xdr:to>
    <xdr:sp macro="" textlink="">
      <xdr:nvSpPr>
        <xdr:cNvPr id="371" name="円/楕円 370"/>
        <xdr:cNvSpPr/>
      </xdr:nvSpPr>
      <xdr:spPr>
        <a:xfrm>
          <a:off x="9588500" y="98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24045</xdr:rowOff>
    </xdr:from>
    <xdr:ext cx="534377" cy="259045"/>
    <xdr:sp macro="" textlink="">
      <xdr:nvSpPr>
        <xdr:cNvPr id="372" name="テキスト ボックス 371"/>
        <xdr:cNvSpPr txBox="1"/>
      </xdr:nvSpPr>
      <xdr:spPr>
        <a:xfrm>
          <a:off x="9372111" y="99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155575</xdr:rowOff>
    </xdr:from>
    <xdr:to>
      <xdr:col>12</xdr:col>
      <xdr:colOff>561975</xdr:colOff>
      <xdr:row>58</xdr:row>
      <xdr:rowOff>85725</xdr:rowOff>
    </xdr:to>
    <xdr:sp macro="" textlink="">
      <xdr:nvSpPr>
        <xdr:cNvPr id="373" name="円/楕円 372"/>
        <xdr:cNvSpPr/>
      </xdr:nvSpPr>
      <xdr:spPr>
        <a:xfrm>
          <a:off x="86995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76852</xdr:rowOff>
    </xdr:from>
    <xdr:ext cx="469744" cy="259045"/>
    <xdr:sp macro="" textlink="">
      <xdr:nvSpPr>
        <xdr:cNvPr id="374" name="テキスト ボックス 373"/>
        <xdr:cNvSpPr txBox="1"/>
      </xdr:nvSpPr>
      <xdr:spPr>
        <a:xfrm>
          <a:off x="85154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157785</xdr:rowOff>
    </xdr:from>
    <xdr:to>
      <xdr:col>11</xdr:col>
      <xdr:colOff>358775</xdr:colOff>
      <xdr:row>58</xdr:row>
      <xdr:rowOff>87935</xdr:rowOff>
    </xdr:to>
    <xdr:sp macro="" textlink="">
      <xdr:nvSpPr>
        <xdr:cNvPr id="375" name="円/楕円 374"/>
        <xdr:cNvSpPr/>
      </xdr:nvSpPr>
      <xdr:spPr>
        <a:xfrm>
          <a:off x="7810500" y="99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79062</xdr:rowOff>
    </xdr:from>
    <xdr:ext cx="469744" cy="259045"/>
    <xdr:sp macro="" textlink="">
      <xdr:nvSpPr>
        <xdr:cNvPr id="376" name="テキスト ボックス 375"/>
        <xdr:cNvSpPr txBox="1"/>
      </xdr:nvSpPr>
      <xdr:spPr>
        <a:xfrm>
          <a:off x="7626427" y="1002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157270</xdr:rowOff>
    </xdr:from>
    <xdr:to>
      <xdr:col>10</xdr:col>
      <xdr:colOff>155575</xdr:colOff>
      <xdr:row>58</xdr:row>
      <xdr:rowOff>87420</xdr:rowOff>
    </xdr:to>
    <xdr:sp macro="" textlink="">
      <xdr:nvSpPr>
        <xdr:cNvPr id="377" name="円/楕円 376"/>
        <xdr:cNvSpPr/>
      </xdr:nvSpPr>
      <xdr:spPr>
        <a:xfrm>
          <a:off x="6921500" y="99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78547</xdr:rowOff>
    </xdr:from>
    <xdr:ext cx="469744" cy="259045"/>
    <xdr:sp macro="" textlink="">
      <xdr:nvSpPr>
        <xdr:cNvPr id="378" name="テキスト ボックス 377"/>
        <xdr:cNvSpPr txBox="1"/>
      </xdr:nvSpPr>
      <xdr:spPr>
        <a:xfrm>
          <a:off x="6737427" y="1002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91199</xdr:rowOff>
    </xdr:from>
    <xdr:to>
      <xdr:col>15</xdr:col>
      <xdr:colOff>180975</xdr:colOff>
      <xdr:row>78</xdr:row>
      <xdr:rowOff>116497</xdr:rowOff>
    </xdr:to>
    <xdr:cxnSp macro="">
      <xdr:nvCxnSpPr>
        <xdr:cNvPr id="407" name="直線コネクタ 406"/>
        <xdr:cNvCxnSpPr/>
      </xdr:nvCxnSpPr>
      <xdr:spPr>
        <a:xfrm>
          <a:off x="9639300" y="13464299"/>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91199</xdr:rowOff>
    </xdr:from>
    <xdr:to>
      <xdr:col>14</xdr:col>
      <xdr:colOff>28575</xdr:colOff>
      <xdr:row>78</xdr:row>
      <xdr:rowOff>130099</xdr:rowOff>
    </xdr:to>
    <xdr:cxnSp macro="">
      <xdr:nvCxnSpPr>
        <xdr:cNvPr id="410" name="直線コネクタ 409"/>
        <xdr:cNvCxnSpPr/>
      </xdr:nvCxnSpPr>
      <xdr:spPr>
        <a:xfrm flipV="1">
          <a:off x="8750300" y="13464299"/>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52260</xdr:rowOff>
    </xdr:from>
    <xdr:to>
      <xdr:col>12</xdr:col>
      <xdr:colOff>511175</xdr:colOff>
      <xdr:row>78</xdr:row>
      <xdr:rowOff>130099</xdr:rowOff>
    </xdr:to>
    <xdr:cxnSp macro="">
      <xdr:nvCxnSpPr>
        <xdr:cNvPr id="413" name="直線コネクタ 412"/>
        <xdr:cNvCxnSpPr/>
      </xdr:nvCxnSpPr>
      <xdr:spPr>
        <a:xfrm>
          <a:off x="7861300" y="13425360"/>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48985</xdr:rowOff>
    </xdr:from>
    <xdr:to>
      <xdr:col>11</xdr:col>
      <xdr:colOff>307975</xdr:colOff>
      <xdr:row>78</xdr:row>
      <xdr:rowOff>52260</xdr:rowOff>
    </xdr:to>
    <xdr:cxnSp macro="">
      <xdr:nvCxnSpPr>
        <xdr:cNvPr id="416" name="直線コネクタ 415"/>
        <xdr:cNvCxnSpPr/>
      </xdr:nvCxnSpPr>
      <xdr:spPr>
        <a:xfrm>
          <a:off x="6972300" y="13422085"/>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65697</xdr:rowOff>
    </xdr:from>
    <xdr:to>
      <xdr:col>15</xdr:col>
      <xdr:colOff>231775</xdr:colOff>
      <xdr:row>78</xdr:row>
      <xdr:rowOff>167297</xdr:rowOff>
    </xdr:to>
    <xdr:sp macro="" textlink="">
      <xdr:nvSpPr>
        <xdr:cNvPr id="426" name="円/楕円 425"/>
        <xdr:cNvSpPr/>
      </xdr:nvSpPr>
      <xdr:spPr>
        <a:xfrm>
          <a:off x="104267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152074</xdr:rowOff>
    </xdr:from>
    <xdr:ext cx="469744" cy="259045"/>
    <xdr:sp macro="" textlink="">
      <xdr:nvSpPr>
        <xdr:cNvPr id="427" name="商工費該当値テキスト"/>
        <xdr:cNvSpPr txBox="1"/>
      </xdr:nvSpPr>
      <xdr:spPr>
        <a:xfrm>
          <a:off x="10528300" y="133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40399</xdr:rowOff>
    </xdr:from>
    <xdr:to>
      <xdr:col>14</xdr:col>
      <xdr:colOff>79375</xdr:colOff>
      <xdr:row>78</xdr:row>
      <xdr:rowOff>141999</xdr:rowOff>
    </xdr:to>
    <xdr:sp macro="" textlink="">
      <xdr:nvSpPr>
        <xdr:cNvPr id="428" name="円/楕円 427"/>
        <xdr:cNvSpPr/>
      </xdr:nvSpPr>
      <xdr:spPr>
        <a:xfrm>
          <a:off x="9588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133126</xdr:rowOff>
    </xdr:from>
    <xdr:ext cx="469744" cy="259045"/>
    <xdr:sp macro="" textlink="">
      <xdr:nvSpPr>
        <xdr:cNvPr id="429" name="テキスト ボックス 428"/>
        <xdr:cNvSpPr txBox="1"/>
      </xdr:nvSpPr>
      <xdr:spPr>
        <a:xfrm>
          <a:off x="9404427"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79299</xdr:rowOff>
    </xdr:from>
    <xdr:to>
      <xdr:col>12</xdr:col>
      <xdr:colOff>561975</xdr:colOff>
      <xdr:row>79</xdr:row>
      <xdr:rowOff>9449</xdr:rowOff>
    </xdr:to>
    <xdr:sp macro="" textlink="">
      <xdr:nvSpPr>
        <xdr:cNvPr id="430" name="円/楕円 429"/>
        <xdr:cNvSpPr/>
      </xdr:nvSpPr>
      <xdr:spPr>
        <a:xfrm>
          <a:off x="8699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576</xdr:rowOff>
    </xdr:from>
    <xdr:ext cx="469744" cy="259045"/>
    <xdr:sp macro="" textlink="">
      <xdr:nvSpPr>
        <xdr:cNvPr id="431" name="テキスト ボックス 430"/>
        <xdr:cNvSpPr txBox="1"/>
      </xdr:nvSpPr>
      <xdr:spPr>
        <a:xfrm>
          <a:off x="8515427"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1460</xdr:rowOff>
    </xdr:from>
    <xdr:to>
      <xdr:col>11</xdr:col>
      <xdr:colOff>358775</xdr:colOff>
      <xdr:row>78</xdr:row>
      <xdr:rowOff>103060</xdr:rowOff>
    </xdr:to>
    <xdr:sp macro="" textlink="">
      <xdr:nvSpPr>
        <xdr:cNvPr id="432" name="円/楕円 431"/>
        <xdr:cNvSpPr/>
      </xdr:nvSpPr>
      <xdr:spPr>
        <a:xfrm>
          <a:off x="7810500" y="133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94187</xdr:rowOff>
    </xdr:from>
    <xdr:ext cx="469744" cy="259045"/>
    <xdr:sp macro="" textlink="">
      <xdr:nvSpPr>
        <xdr:cNvPr id="433" name="テキスト ボックス 432"/>
        <xdr:cNvSpPr txBox="1"/>
      </xdr:nvSpPr>
      <xdr:spPr>
        <a:xfrm>
          <a:off x="7626427" y="1346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169635</xdr:rowOff>
    </xdr:from>
    <xdr:to>
      <xdr:col>10</xdr:col>
      <xdr:colOff>155575</xdr:colOff>
      <xdr:row>78</xdr:row>
      <xdr:rowOff>99785</xdr:rowOff>
    </xdr:to>
    <xdr:sp macro="" textlink="">
      <xdr:nvSpPr>
        <xdr:cNvPr id="434" name="円/楕円 433"/>
        <xdr:cNvSpPr/>
      </xdr:nvSpPr>
      <xdr:spPr>
        <a:xfrm>
          <a:off x="6921500" y="13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90912</xdr:rowOff>
    </xdr:from>
    <xdr:ext cx="469744" cy="259045"/>
    <xdr:sp macro="" textlink="">
      <xdr:nvSpPr>
        <xdr:cNvPr id="435" name="テキスト ボックス 434"/>
        <xdr:cNvSpPr txBox="1"/>
      </xdr:nvSpPr>
      <xdr:spPr>
        <a:xfrm>
          <a:off x="6737427" y="13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137002</xdr:rowOff>
    </xdr:from>
    <xdr:to>
      <xdr:col>15</xdr:col>
      <xdr:colOff>180975</xdr:colOff>
      <xdr:row>97</xdr:row>
      <xdr:rowOff>139243</xdr:rowOff>
    </xdr:to>
    <xdr:cxnSp macro="">
      <xdr:nvCxnSpPr>
        <xdr:cNvPr id="463" name="直線コネクタ 462"/>
        <xdr:cNvCxnSpPr/>
      </xdr:nvCxnSpPr>
      <xdr:spPr>
        <a:xfrm flipV="1">
          <a:off x="9639300" y="16767652"/>
          <a:ext cx="8382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64467</xdr:rowOff>
    </xdr:from>
    <xdr:to>
      <xdr:col>14</xdr:col>
      <xdr:colOff>28575</xdr:colOff>
      <xdr:row>97</xdr:row>
      <xdr:rowOff>139243</xdr:rowOff>
    </xdr:to>
    <xdr:cxnSp macro="">
      <xdr:nvCxnSpPr>
        <xdr:cNvPr id="466" name="直線コネクタ 465"/>
        <xdr:cNvCxnSpPr/>
      </xdr:nvCxnSpPr>
      <xdr:spPr>
        <a:xfrm>
          <a:off x="8750300" y="16695117"/>
          <a:ext cx="889000" cy="7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64467</xdr:rowOff>
    </xdr:from>
    <xdr:to>
      <xdr:col>12</xdr:col>
      <xdr:colOff>511175</xdr:colOff>
      <xdr:row>98</xdr:row>
      <xdr:rowOff>22292</xdr:rowOff>
    </xdr:to>
    <xdr:cxnSp macro="">
      <xdr:nvCxnSpPr>
        <xdr:cNvPr id="469" name="直線コネクタ 468"/>
        <xdr:cNvCxnSpPr/>
      </xdr:nvCxnSpPr>
      <xdr:spPr>
        <a:xfrm flipV="1">
          <a:off x="7861300" y="16695117"/>
          <a:ext cx="889000" cy="1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19937</xdr:rowOff>
    </xdr:from>
    <xdr:to>
      <xdr:col>11</xdr:col>
      <xdr:colOff>307975</xdr:colOff>
      <xdr:row>98</xdr:row>
      <xdr:rowOff>22292</xdr:rowOff>
    </xdr:to>
    <xdr:cxnSp macro="">
      <xdr:nvCxnSpPr>
        <xdr:cNvPr id="472" name="直線コネクタ 471"/>
        <xdr:cNvCxnSpPr/>
      </xdr:nvCxnSpPr>
      <xdr:spPr>
        <a:xfrm>
          <a:off x="6972300" y="16822037"/>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86202</xdr:rowOff>
    </xdr:from>
    <xdr:to>
      <xdr:col>15</xdr:col>
      <xdr:colOff>231775</xdr:colOff>
      <xdr:row>98</xdr:row>
      <xdr:rowOff>16352</xdr:rowOff>
    </xdr:to>
    <xdr:sp macro="" textlink="">
      <xdr:nvSpPr>
        <xdr:cNvPr id="482" name="円/楕円 481"/>
        <xdr:cNvSpPr/>
      </xdr:nvSpPr>
      <xdr:spPr>
        <a:xfrm>
          <a:off x="10426700" y="167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64629</xdr:rowOff>
    </xdr:from>
    <xdr:ext cx="534377" cy="259045"/>
    <xdr:sp macro="" textlink="">
      <xdr:nvSpPr>
        <xdr:cNvPr id="483" name="土木費該当値テキスト"/>
        <xdr:cNvSpPr txBox="1"/>
      </xdr:nvSpPr>
      <xdr:spPr>
        <a:xfrm>
          <a:off x="10528300"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88443</xdr:rowOff>
    </xdr:from>
    <xdr:to>
      <xdr:col>14</xdr:col>
      <xdr:colOff>79375</xdr:colOff>
      <xdr:row>98</xdr:row>
      <xdr:rowOff>18593</xdr:rowOff>
    </xdr:to>
    <xdr:sp macro="" textlink="">
      <xdr:nvSpPr>
        <xdr:cNvPr id="484" name="円/楕円 483"/>
        <xdr:cNvSpPr/>
      </xdr:nvSpPr>
      <xdr:spPr>
        <a:xfrm>
          <a:off x="9588500" y="167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9720</xdr:rowOff>
    </xdr:from>
    <xdr:ext cx="534377" cy="259045"/>
    <xdr:sp macro="" textlink="">
      <xdr:nvSpPr>
        <xdr:cNvPr id="485" name="テキスト ボックス 484"/>
        <xdr:cNvSpPr txBox="1"/>
      </xdr:nvSpPr>
      <xdr:spPr>
        <a:xfrm>
          <a:off x="9372111" y="168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13667</xdr:rowOff>
    </xdr:from>
    <xdr:to>
      <xdr:col>12</xdr:col>
      <xdr:colOff>561975</xdr:colOff>
      <xdr:row>97</xdr:row>
      <xdr:rowOff>115267</xdr:rowOff>
    </xdr:to>
    <xdr:sp macro="" textlink="">
      <xdr:nvSpPr>
        <xdr:cNvPr id="486" name="円/楕円 485"/>
        <xdr:cNvSpPr/>
      </xdr:nvSpPr>
      <xdr:spPr>
        <a:xfrm>
          <a:off x="8699500" y="166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106394</xdr:rowOff>
    </xdr:from>
    <xdr:ext cx="534377" cy="259045"/>
    <xdr:sp macro="" textlink="">
      <xdr:nvSpPr>
        <xdr:cNvPr id="487" name="テキスト ボックス 486"/>
        <xdr:cNvSpPr txBox="1"/>
      </xdr:nvSpPr>
      <xdr:spPr>
        <a:xfrm>
          <a:off x="8483111" y="167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142942</xdr:rowOff>
    </xdr:from>
    <xdr:to>
      <xdr:col>11</xdr:col>
      <xdr:colOff>358775</xdr:colOff>
      <xdr:row>98</xdr:row>
      <xdr:rowOff>73092</xdr:rowOff>
    </xdr:to>
    <xdr:sp macro="" textlink="">
      <xdr:nvSpPr>
        <xdr:cNvPr id="488" name="円/楕円 487"/>
        <xdr:cNvSpPr/>
      </xdr:nvSpPr>
      <xdr:spPr>
        <a:xfrm>
          <a:off x="7810500" y="1677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64219</xdr:rowOff>
    </xdr:from>
    <xdr:ext cx="534377" cy="259045"/>
    <xdr:sp macro="" textlink="">
      <xdr:nvSpPr>
        <xdr:cNvPr id="489" name="テキスト ボックス 488"/>
        <xdr:cNvSpPr txBox="1"/>
      </xdr:nvSpPr>
      <xdr:spPr>
        <a:xfrm>
          <a:off x="7594111" y="168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140587</xdr:rowOff>
    </xdr:from>
    <xdr:to>
      <xdr:col>10</xdr:col>
      <xdr:colOff>155575</xdr:colOff>
      <xdr:row>98</xdr:row>
      <xdr:rowOff>70737</xdr:rowOff>
    </xdr:to>
    <xdr:sp macro="" textlink="">
      <xdr:nvSpPr>
        <xdr:cNvPr id="490" name="円/楕円 489"/>
        <xdr:cNvSpPr/>
      </xdr:nvSpPr>
      <xdr:spPr>
        <a:xfrm>
          <a:off x="6921500" y="167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61864</xdr:rowOff>
    </xdr:from>
    <xdr:ext cx="534377" cy="259045"/>
    <xdr:sp macro="" textlink="">
      <xdr:nvSpPr>
        <xdr:cNvPr id="491" name="テキスト ボックス 490"/>
        <xdr:cNvSpPr txBox="1"/>
      </xdr:nvSpPr>
      <xdr:spPr>
        <a:xfrm>
          <a:off x="6705111" y="168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98781</xdr:rowOff>
    </xdr:from>
    <xdr:to>
      <xdr:col>23</xdr:col>
      <xdr:colOff>517525</xdr:colOff>
      <xdr:row>38</xdr:row>
      <xdr:rowOff>92494</xdr:rowOff>
    </xdr:to>
    <xdr:cxnSp macro="">
      <xdr:nvCxnSpPr>
        <xdr:cNvPr id="521" name="直線コネクタ 520"/>
        <xdr:cNvCxnSpPr/>
      </xdr:nvCxnSpPr>
      <xdr:spPr>
        <a:xfrm>
          <a:off x="15481300" y="6442431"/>
          <a:ext cx="838200" cy="16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98781</xdr:rowOff>
    </xdr:from>
    <xdr:to>
      <xdr:col>22</xdr:col>
      <xdr:colOff>365125</xdr:colOff>
      <xdr:row>38</xdr:row>
      <xdr:rowOff>80302</xdr:rowOff>
    </xdr:to>
    <xdr:cxnSp macro="">
      <xdr:nvCxnSpPr>
        <xdr:cNvPr id="524" name="直線コネクタ 523"/>
        <xdr:cNvCxnSpPr/>
      </xdr:nvCxnSpPr>
      <xdr:spPr>
        <a:xfrm flipV="1">
          <a:off x="14592300" y="6442431"/>
          <a:ext cx="889000" cy="1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159855</xdr:rowOff>
    </xdr:from>
    <xdr:to>
      <xdr:col>21</xdr:col>
      <xdr:colOff>161925</xdr:colOff>
      <xdr:row>38</xdr:row>
      <xdr:rowOff>80302</xdr:rowOff>
    </xdr:to>
    <xdr:cxnSp macro="">
      <xdr:nvCxnSpPr>
        <xdr:cNvPr id="527" name="直線コネクタ 526"/>
        <xdr:cNvCxnSpPr/>
      </xdr:nvCxnSpPr>
      <xdr:spPr>
        <a:xfrm>
          <a:off x="13703300" y="6332055"/>
          <a:ext cx="889000" cy="2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159855</xdr:rowOff>
    </xdr:from>
    <xdr:to>
      <xdr:col>19</xdr:col>
      <xdr:colOff>644525</xdr:colOff>
      <xdr:row>38</xdr:row>
      <xdr:rowOff>120764</xdr:rowOff>
    </xdr:to>
    <xdr:cxnSp macro="">
      <xdr:nvCxnSpPr>
        <xdr:cNvPr id="530" name="直線コネクタ 529"/>
        <xdr:cNvCxnSpPr/>
      </xdr:nvCxnSpPr>
      <xdr:spPr>
        <a:xfrm flipV="1">
          <a:off x="12814300" y="6332055"/>
          <a:ext cx="889000" cy="30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41694</xdr:rowOff>
    </xdr:from>
    <xdr:to>
      <xdr:col>23</xdr:col>
      <xdr:colOff>568325</xdr:colOff>
      <xdr:row>38</xdr:row>
      <xdr:rowOff>143294</xdr:rowOff>
    </xdr:to>
    <xdr:sp macro="" textlink="">
      <xdr:nvSpPr>
        <xdr:cNvPr id="540" name="円/楕円 539"/>
        <xdr:cNvSpPr/>
      </xdr:nvSpPr>
      <xdr:spPr>
        <a:xfrm>
          <a:off x="16268700" y="65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128071</xdr:rowOff>
    </xdr:from>
    <xdr:ext cx="534377" cy="259045"/>
    <xdr:sp macro="" textlink="">
      <xdr:nvSpPr>
        <xdr:cNvPr id="541" name="消防費該当値テキスト"/>
        <xdr:cNvSpPr txBox="1"/>
      </xdr:nvSpPr>
      <xdr:spPr>
        <a:xfrm>
          <a:off x="16370300" y="64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47981</xdr:rowOff>
    </xdr:from>
    <xdr:to>
      <xdr:col>22</xdr:col>
      <xdr:colOff>415925</xdr:colOff>
      <xdr:row>37</xdr:row>
      <xdr:rowOff>149581</xdr:rowOff>
    </xdr:to>
    <xdr:sp macro="" textlink="">
      <xdr:nvSpPr>
        <xdr:cNvPr id="542" name="円/楕円 541"/>
        <xdr:cNvSpPr/>
      </xdr:nvSpPr>
      <xdr:spPr>
        <a:xfrm>
          <a:off x="154305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140708</xdr:rowOff>
    </xdr:from>
    <xdr:ext cx="534377" cy="259045"/>
    <xdr:sp macro="" textlink="">
      <xdr:nvSpPr>
        <xdr:cNvPr id="543" name="テキスト ボックス 542"/>
        <xdr:cNvSpPr txBox="1"/>
      </xdr:nvSpPr>
      <xdr:spPr>
        <a:xfrm>
          <a:off x="15214111" y="64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29502</xdr:rowOff>
    </xdr:from>
    <xdr:to>
      <xdr:col>21</xdr:col>
      <xdr:colOff>212725</xdr:colOff>
      <xdr:row>38</xdr:row>
      <xdr:rowOff>131102</xdr:rowOff>
    </xdr:to>
    <xdr:sp macro="" textlink="">
      <xdr:nvSpPr>
        <xdr:cNvPr id="544" name="円/楕円 543"/>
        <xdr:cNvSpPr/>
      </xdr:nvSpPr>
      <xdr:spPr>
        <a:xfrm>
          <a:off x="14541500" y="65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122229</xdr:rowOff>
    </xdr:from>
    <xdr:ext cx="534377" cy="259045"/>
    <xdr:sp macro="" textlink="">
      <xdr:nvSpPr>
        <xdr:cNvPr id="545" name="テキスト ボックス 544"/>
        <xdr:cNvSpPr txBox="1"/>
      </xdr:nvSpPr>
      <xdr:spPr>
        <a:xfrm>
          <a:off x="14325111" y="66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109055</xdr:rowOff>
    </xdr:from>
    <xdr:to>
      <xdr:col>20</xdr:col>
      <xdr:colOff>9525</xdr:colOff>
      <xdr:row>37</xdr:row>
      <xdr:rowOff>39205</xdr:rowOff>
    </xdr:to>
    <xdr:sp macro="" textlink="">
      <xdr:nvSpPr>
        <xdr:cNvPr id="546" name="円/楕円 545"/>
        <xdr:cNvSpPr/>
      </xdr:nvSpPr>
      <xdr:spPr>
        <a:xfrm>
          <a:off x="13652500" y="62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55732</xdr:rowOff>
    </xdr:from>
    <xdr:ext cx="534377" cy="259045"/>
    <xdr:sp macro="" textlink="">
      <xdr:nvSpPr>
        <xdr:cNvPr id="547" name="テキスト ボックス 546"/>
        <xdr:cNvSpPr txBox="1"/>
      </xdr:nvSpPr>
      <xdr:spPr>
        <a:xfrm>
          <a:off x="13436111" y="60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69964</xdr:rowOff>
    </xdr:from>
    <xdr:to>
      <xdr:col>18</xdr:col>
      <xdr:colOff>492125</xdr:colOff>
      <xdr:row>39</xdr:row>
      <xdr:rowOff>114</xdr:rowOff>
    </xdr:to>
    <xdr:sp macro="" textlink="">
      <xdr:nvSpPr>
        <xdr:cNvPr id="548" name="円/楕円 547"/>
        <xdr:cNvSpPr/>
      </xdr:nvSpPr>
      <xdr:spPr>
        <a:xfrm>
          <a:off x="12763500" y="65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162691</xdr:rowOff>
    </xdr:from>
    <xdr:ext cx="534377" cy="259045"/>
    <xdr:sp macro="" textlink="">
      <xdr:nvSpPr>
        <xdr:cNvPr id="549" name="テキスト ボックス 548"/>
        <xdr:cNvSpPr txBox="1"/>
      </xdr:nvSpPr>
      <xdr:spPr>
        <a:xfrm>
          <a:off x="12547111" y="667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61960</xdr:rowOff>
    </xdr:from>
    <xdr:to>
      <xdr:col>23</xdr:col>
      <xdr:colOff>517525</xdr:colOff>
      <xdr:row>58</xdr:row>
      <xdr:rowOff>23571</xdr:rowOff>
    </xdr:to>
    <xdr:cxnSp macro="">
      <xdr:nvCxnSpPr>
        <xdr:cNvPr id="581" name="直線コネクタ 580"/>
        <xdr:cNvCxnSpPr/>
      </xdr:nvCxnSpPr>
      <xdr:spPr>
        <a:xfrm flipV="1">
          <a:off x="15481300" y="9834610"/>
          <a:ext cx="838200" cy="13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23571</xdr:rowOff>
    </xdr:from>
    <xdr:to>
      <xdr:col>22</xdr:col>
      <xdr:colOff>365125</xdr:colOff>
      <xdr:row>58</xdr:row>
      <xdr:rowOff>118408</xdr:rowOff>
    </xdr:to>
    <xdr:cxnSp macro="">
      <xdr:nvCxnSpPr>
        <xdr:cNvPr id="584" name="直線コネクタ 583"/>
        <xdr:cNvCxnSpPr/>
      </xdr:nvCxnSpPr>
      <xdr:spPr>
        <a:xfrm flipV="1">
          <a:off x="14592300" y="9967671"/>
          <a:ext cx="889000" cy="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63853</xdr:rowOff>
    </xdr:from>
    <xdr:to>
      <xdr:col>21</xdr:col>
      <xdr:colOff>161925</xdr:colOff>
      <xdr:row>58</xdr:row>
      <xdr:rowOff>118408</xdr:rowOff>
    </xdr:to>
    <xdr:cxnSp macro="">
      <xdr:nvCxnSpPr>
        <xdr:cNvPr id="587" name="直線コネクタ 586"/>
        <xdr:cNvCxnSpPr/>
      </xdr:nvCxnSpPr>
      <xdr:spPr>
        <a:xfrm>
          <a:off x="13703300" y="10007953"/>
          <a:ext cx="889000" cy="5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133462</xdr:rowOff>
    </xdr:from>
    <xdr:to>
      <xdr:col>19</xdr:col>
      <xdr:colOff>644525</xdr:colOff>
      <xdr:row>58</xdr:row>
      <xdr:rowOff>63853</xdr:rowOff>
    </xdr:to>
    <xdr:cxnSp macro="">
      <xdr:nvCxnSpPr>
        <xdr:cNvPr id="590" name="直線コネクタ 589"/>
        <xdr:cNvCxnSpPr/>
      </xdr:nvCxnSpPr>
      <xdr:spPr>
        <a:xfrm>
          <a:off x="12814300" y="9906112"/>
          <a:ext cx="889000" cy="1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11160</xdr:rowOff>
    </xdr:from>
    <xdr:to>
      <xdr:col>23</xdr:col>
      <xdr:colOff>568325</xdr:colOff>
      <xdr:row>57</xdr:row>
      <xdr:rowOff>112760</xdr:rowOff>
    </xdr:to>
    <xdr:sp macro="" textlink="">
      <xdr:nvSpPr>
        <xdr:cNvPr id="600" name="円/楕円 599"/>
        <xdr:cNvSpPr/>
      </xdr:nvSpPr>
      <xdr:spPr>
        <a:xfrm>
          <a:off x="16268700" y="9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161037</xdr:rowOff>
    </xdr:from>
    <xdr:ext cx="534377" cy="259045"/>
    <xdr:sp macro="" textlink="">
      <xdr:nvSpPr>
        <xdr:cNvPr id="601" name="教育費該当値テキスト"/>
        <xdr:cNvSpPr txBox="1"/>
      </xdr:nvSpPr>
      <xdr:spPr>
        <a:xfrm>
          <a:off x="16370300" y="976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144221</xdr:rowOff>
    </xdr:from>
    <xdr:to>
      <xdr:col>22</xdr:col>
      <xdr:colOff>415925</xdr:colOff>
      <xdr:row>58</xdr:row>
      <xdr:rowOff>74371</xdr:rowOff>
    </xdr:to>
    <xdr:sp macro="" textlink="">
      <xdr:nvSpPr>
        <xdr:cNvPr id="602" name="円/楕円 601"/>
        <xdr:cNvSpPr/>
      </xdr:nvSpPr>
      <xdr:spPr>
        <a:xfrm>
          <a:off x="15430500" y="99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65498</xdr:rowOff>
    </xdr:from>
    <xdr:ext cx="534377" cy="259045"/>
    <xdr:sp macro="" textlink="">
      <xdr:nvSpPr>
        <xdr:cNvPr id="603" name="テキスト ボックス 602"/>
        <xdr:cNvSpPr txBox="1"/>
      </xdr:nvSpPr>
      <xdr:spPr>
        <a:xfrm>
          <a:off x="15214111" y="100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67608</xdr:rowOff>
    </xdr:from>
    <xdr:to>
      <xdr:col>21</xdr:col>
      <xdr:colOff>212725</xdr:colOff>
      <xdr:row>58</xdr:row>
      <xdr:rowOff>169208</xdr:rowOff>
    </xdr:to>
    <xdr:sp macro="" textlink="">
      <xdr:nvSpPr>
        <xdr:cNvPr id="604" name="円/楕円 603"/>
        <xdr:cNvSpPr/>
      </xdr:nvSpPr>
      <xdr:spPr>
        <a:xfrm>
          <a:off x="14541500" y="100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160335</xdr:rowOff>
    </xdr:from>
    <xdr:ext cx="534377" cy="259045"/>
    <xdr:sp macro="" textlink="">
      <xdr:nvSpPr>
        <xdr:cNvPr id="605" name="テキスト ボックス 604"/>
        <xdr:cNvSpPr txBox="1"/>
      </xdr:nvSpPr>
      <xdr:spPr>
        <a:xfrm>
          <a:off x="14325111" y="1010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13053</xdr:rowOff>
    </xdr:from>
    <xdr:to>
      <xdr:col>20</xdr:col>
      <xdr:colOff>9525</xdr:colOff>
      <xdr:row>58</xdr:row>
      <xdr:rowOff>114653</xdr:rowOff>
    </xdr:to>
    <xdr:sp macro="" textlink="">
      <xdr:nvSpPr>
        <xdr:cNvPr id="606" name="円/楕円 605"/>
        <xdr:cNvSpPr/>
      </xdr:nvSpPr>
      <xdr:spPr>
        <a:xfrm>
          <a:off x="13652500" y="995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105780</xdr:rowOff>
    </xdr:from>
    <xdr:ext cx="534377" cy="259045"/>
    <xdr:sp macro="" textlink="">
      <xdr:nvSpPr>
        <xdr:cNvPr id="607" name="テキスト ボックス 606"/>
        <xdr:cNvSpPr txBox="1"/>
      </xdr:nvSpPr>
      <xdr:spPr>
        <a:xfrm>
          <a:off x="13436111" y="1004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82662</xdr:rowOff>
    </xdr:from>
    <xdr:to>
      <xdr:col>18</xdr:col>
      <xdr:colOff>492125</xdr:colOff>
      <xdr:row>58</xdr:row>
      <xdr:rowOff>12812</xdr:rowOff>
    </xdr:to>
    <xdr:sp macro="" textlink="">
      <xdr:nvSpPr>
        <xdr:cNvPr id="608" name="円/楕円 607"/>
        <xdr:cNvSpPr/>
      </xdr:nvSpPr>
      <xdr:spPr>
        <a:xfrm>
          <a:off x="12763500" y="98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3939</xdr:rowOff>
    </xdr:from>
    <xdr:ext cx="534377" cy="259045"/>
    <xdr:sp macro="" textlink="">
      <xdr:nvSpPr>
        <xdr:cNvPr id="609" name="テキスト ボックス 608"/>
        <xdr:cNvSpPr txBox="1"/>
      </xdr:nvSpPr>
      <xdr:spPr>
        <a:xfrm>
          <a:off x="12547111" y="994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15342</xdr:rowOff>
    </xdr:from>
    <xdr:to>
      <xdr:col>23</xdr:col>
      <xdr:colOff>517525</xdr:colOff>
      <xdr:row>79</xdr:row>
      <xdr:rowOff>21132</xdr:rowOff>
    </xdr:to>
    <xdr:cxnSp macro="">
      <xdr:nvCxnSpPr>
        <xdr:cNvPr id="638" name="直線コネクタ 637"/>
        <xdr:cNvCxnSpPr/>
      </xdr:nvCxnSpPr>
      <xdr:spPr>
        <a:xfrm flipV="1">
          <a:off x="15481300" y="13559892"/>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19456</xdr:rowOff>
    </xdr:from>
    <xdr:to>
      <xdr:col>22</xdr:col>
      <xdr:colOff>365125</xdr:colOff>
      <xdr:row>79</xdr:row>
      <xdr:rowOff>21132</xdr:rowOff>
    </xdr:to>
    <xdr:cxnSp macro="">
      <xdr:nvCxnSpPr>
        <xdr:cNvPr id="641" name="直線コネクタ 640"/>
        <xdr:cNvCxnSpPr/>
      </xdr:nvCxnSpPr>
      <xdr:spPr>
        <a:xfrm>
          <a:off x="14592300" y="13564006"/>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150216</xdr:rowOff>
    </xdr:from>
    <xdr:to>
      <xdr:col>21</xdr:col>
      <xdr:colOff>161925</xdr:colOff>
      <xdr:row>79</xdr:row>
      <xdr:rowOff>19456</xdr:rowOff>
    </xdr:to>
    <xdr:cxnSp macro="">
      <xdr:nvCxnSpPr>
        <xdr:cNvPr id="644" name="直線コネクタ 643"/>
        <xdr:cNvCxnSpPr/>
      </xdr:nvCxnSpPr>
      <xdr:spPr>
        <a:xfrm>
          <a:off x="13703300" y="13523316"/>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150216</xdr:rowOff>
    </xdr:from>
    <xdr:to>
      <xdr:col>19</xdr:col>
      <xdr:colOff>644525</xdr:colOff>
      <xdr:row>78</xdr:row>
      <xdr:rowOff>167056</xdr:rowOff>
    </xdr:to>
    <xdr:cxnSp macro="">
      <xdr:nvCxnSpPr>
        <xdr:cNvPr id="647" name="直線コネクタ 646"/>
        <xdr:cNvCxnSpPr/>
      </xdr:nvCxnSpPr>
      <xdr:spPr>
        <a:xfrm flipV="1">
          <a:off x="12814300" y="13523316"/>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135992</xdr:rowOff>
    </xdr:from>
    <xdr:to>
      <xdr:col>23</xdr:col>
      <xdr:colOff>568325</xdr:colOff>
      <xdr:row>79</xdr:row>
      <xdr:rowOff>66142</xdr:rowOff>
    </xdr:to>
    <xdr:sp macro="" textlink="">
      <xdr:nvSpPr>
        <xdr:cNvPr id="657" name="円/楕円 656"/>
        <xdr:cNvSpPr/>
      </xdr:nvSpPr>
      <xdr:spPr>
        <a:xfrm>
          <a:off x="16268700" y="135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50919</xdr:rowOff>
    </xdr:from>
    <xdr:ext cx="378565" cy="259045"/>
    <xdr:sp macro="" textlink="">
      <xdr:nvSpPr>
        <xdr:cNvPr id="658" name="災害復旧費該当値テキスト"/>
        <xdr:cNvSpPr txBox="1"/>
      </xdr:nvSpPr>
      <xdr:spPr>
        <a:xfrm>
          <a:off x="16370300" y="134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141782</xdr:rowOff>
    </xdr:from>
    <xdr:to>
      <xdr:col>22</xdr:col>
      <xdr:colOff>415925</xdr:colOff>
      <xdr:row>79</xdr:row>
      <xdr:rowOff>71932</xdr:rowOff>
    </xdr:to>
    <xdr:sp macro="" textlink="">
      <xdr:nvSpPr>
        <xdr:cNvPr id="659" name="円/楕円 658"/>
        <xdr:cNvSpPr/>
      </xdr:nvSpPr>
      <xdr:spPr>
        <a:xfrm>
          <a:off x="15430500" y="135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63059</xdr:rowOff>
    </xdr:from>
    <xdr:ext cx="378565" cy="259045"/>
    <xdr:sp macro="" textlink="">
      <xdr:nvSpPr>
        <xdr:cNvPr id="660" name="テキスト ボックス 659"/>
        <xdr:cNvSpPr txBox="1"/>
      </xdr:nvSpPr>
      <xdr:spPr>
        <a:xfrm>
          <a:off x="15292017" y="13607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140106</xdr:rowOff>
    </xdr:from>
    <xdr:to>
      <xdr:col>21</xdr:col>
      <xdr:colOff>212725</xdr:colOff>
      <xdr:row>79</xdr:row>
      <xdr:rowOff>70256</xdr:rowOff>
    </xdr:to>
    <xdr:sp macro="" textlink="">
      <xdr:nvSpPr>
        <xdr:cNvPr id="661" name="円/楕円 660"/>
        <xdr:cNvSpPr/>
      </xdr:nvSpPr>
      <xdr:spPr>
        <a:xfrm>
          <a:off x="14541500" y="135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61383</xdr:rowOff>
    </xdr:from>
    <xdr:ext cx="378565" cy="259045"/>
    <xdr:sp macro="" textlink="">
      <xdr:nvSpPr>
        <xdr:cNvPr id="662" name="テキスト ボックス 661"/>
        <xdr:cNvSpPr txBox="1"/>
      </xdr:nvSpPr>
      <xdr:spPr>
        <a:xfrm>
          <a:off x="14403017" y="13605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99416</xdr:rowOff>
    </xdr:from>
    <xdr:to>
      <xdr:col>20</xdr:col>
      <xdr:colOff>9525</xdr:colOff>
      <xdr:row>79</xdr:row>
      <xdr:rowOff>29566</xdr:rowOff>
    </xdr:to>
    <xdr:sp macro="" textlink="">
      <xdr:nvSpPr>
        <xdr:cNvPr id="663" name="円/楕円 662"/>
        <xdr:cNvSpPr/>
      </xdr:nvSpPr>
      <xdr:spPr>
        <a:xfrm>
          <a:off x="13652500" y="134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20693</xdr:rowOff>
    </xdr:from>
    <xdr:ext cx="378565" cy="259045"/>
    <xdr:sp macro="" textlink="">
      <xdr:nvSpPr>
        <xdr:cNvPr id="664" name="テキスト ボックス 663"/>
        <xdr:cNvSpPr txBox="1"/>
      </xdr:nvSpPr>
      <xdr:spPr>
        <a:xfrm>
          <a:off x="13514017" y="13565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116256</xdr:rowOff>
    </xdr:from>
    <xdr:to>
      <xdr:col>18</xdr:col>
      <xdr:colOff>492125</xdr:colOff>
      <xdr:row>79</xdr:row>
      <xdr:rowOff>46406</xdr:rowOff>
    </xdr:to>
    <xdr:sp macro="" textlink="">
      <xdr:nvSpPr>
        <xdr:cNvPr id="665" name="円/楕円 664"/>
        <xdr:cNvSpPr/>
      </xdr:nvSpPr>
      <xdr:spPr>
        <a:xfrm>
          <a:off x="127635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37533</xdr:rowOff>
    </xdr:from>
    <xdr:ext cx="378565" cy="259045"/>
    <xdr:sp macro="" textlink="">
      <xdr:nvSpPr>
        <xdr:cNvPr id="666" name="テキスト ボックス 665"/>
        <xdr:cNvSpPr txBox="1"/>
      </xdr:nvSpPr>
      <xdr:spPr>
        <a:xfrm>
          <a:off x="12625017" y="1358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62596</xdr:rowOff>
    </xdr:from>
    <xdr:to>
      <xdr:col>23</xdr:col>
      <xdr:colOff>517525</xdr:colOff>
      <xdr:row>98</xdr:row>
      <xdr:rowOff>80263</xdr:rowOff>
    </xdr:to>
    <xdr:cxnSp macro="">
      <xdr:nvCxnSpPr>
        <xdr:cNvPr id="697" name="直線コネクタ 696"/>
        <xdr:cNvCxnSpPr/>
      </xdr:nvCxnSpPr>
      <xdr:spPr>
        <a:xfrm flipV="1">
          <a:off x="15481300" y="16864696"/>
          <a:ext cx="8382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54873</xdr:rowOff>
    </xdr:from>
    <xdr:to>
      <xdr:col>22</xdr:col>
      <xdr:colOff>365125</xdr:colOff>
      <xdr:row>98</xdr:row>
      <xdr:rowOff>80263</xdr:rowOff>
    </xdr:to>
    <xdr:cxnSp macro="">
      <xdr:nvCxnSpPr>
        <xdr:cNvPr id="700" name="直線コネクタ 699"/>
        <xdr:cNvCxnSpPr/>
      </xdr:nvCxnSpPr>
      <xdr:spPr>
        <a:xfrm>
          <a:off x="14592300" y="16856973"/>
          <a:ext cx="8890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159327</xdr:rowOff>
    </xdr:from>
    <xdr:to>
      <xdr:col>21</xdr:col>
      <xdr:colOff>161925</xdr:colOff>
      <xdr:row>98</xdr:row>
      <xdr:rowOff>54873</xdr:rowOff>
    </xdr:to>
    <xdr:cxnSp macro="">
      <xdr:nvCxnSpPr>
        <xdr:cNvPr id="703" name="直線コネクタ 702"/>
        <xdr:cNvCxnSpPr/>
      </xdr:nvCxnSpPr>
      <xdr:spPr>
        <a:xfrm>
          <a:off x="13703300" y="16789977"/>
          <a:ext cx="889000" cy="6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142966</xdr:rowOff>
    </xdr:from>
    <xdr:to>
      <xdr:col>19</xdr:col>
      <xdr:colOff>644525</xdr:colOff>
      <xdr:row>97</xdr:row>
      <xdr:rowOff>159327</xdr:rowOff>
    </xdr:to>
    <xdr:cxnSp macro="">
      <xdr:nvCxnSpPr>
        <xdr:cNvPr id="706" name="直線コネクタ 705"/>
        <xdr:cNvCxnSpPr/>
      </xdr:nvCxnSpPr>
      <xdr:spPr>
        <a:xfrm>
          <a:off x="12814300" y="16773616"/>
          <a:ext cx="889000" cy="1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11796</xdr:rowOff>
    </xdr:from>
    <xdr:to>
      <xdr:col>23</xdr:col>
      <xdr:colOff>568325</xdr:colOff>
      <xdr:row>98</xdr:row>
      <xdr:rowOff>113396</xdr:rowOff>
    </xdr:to>
    <xdr:sp macro="" textlink="">
      <xdr:nvSpPr>
        <xdr:cNvPr id="716" name="円/楕円 715"/>
        <xdr:cNvSpPr/>
      </xdr:nvSpPr>
      <xdr:spPr>
        <a:xfrm>
          <a:off x="16268700" y="168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98173</xdr:rowOff>
    </xdr:from>
    <xdr:ext cx="534377" cy="259045"/>
    <xdr:sp macro="" textlink="">
      <xdr:nvSpPr>
        <xdr:cNvPr id="717" name="公債費該当値テキスト"/>
        <xdr:cNvSpPr txBox="1"/>
      </xdr:nvSpPr>
      <xdr:spPr>
        <a:xfrm>
          <a:off x="16370300" y="167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29463</xdr:rowOff>
    </xdr:from>
    <xdr:to>
      <xdr:col>22</xdr:col>
      <xdr:colOff>415925</xdr:colOff>
      <xdr:row>98</xdr:row>
      <xdr:rowOff>131063</xdr:rowOff>
    </xdr:to>
    <xdr:sp macro="" textlink="">
      <xdr:nvSpPr>
        <xdr:cNvPr id="718" name="円/楕円 717"/>
        <xdr:cNvSpPr/>
      </xdr:nvSpPr>
      <xdr:spPr>
        <a:xfrm>
          <a:off x="15430500" y="168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122190</xdr:rowOff>
    </xdr:from>
    <xdr:ext cx="534377" cy="259045"/>
    <xdr:sp macro="" textlink="">
      <xdr:nvSpPr>
        <xdr:cNvPr id="719" name="テキスト ボックス 718"/>
        <xdr:cNvSpPr txBox="1"/>
      </xdr:nvSpPr>
      <xdr:spPr>
        <a:xfrm>
          <a:off x="15214111" y="169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4073</xdr:rowOff>
    </xdr:from>
    <xdr:to>
      <xdr:col>21</xdr:col>
      <xdr:colOff>212725</xdr:colOff>
      <xdr:row>98</xdr:row>
      <xdr:rowOff>105673</xdr:rowOff>
    </xdr:to>
    <xdr:sp macro="" textlink="">
      <xdr:nvSpPr>
        <xdr:cNvPr id="720" name="円/楕円 719"/>
        <xdr:cNvSpPr/>
      </xdr:nvSpPr>
      <xdr:spPr>
        <a:xfrm>
          <a:off x="14541500" y="168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96800</xdr:rowOff>
    </xdr:from>
    <xdr:ext cx="534377" cy="259045"/>
    <xdr:sp macro="" textlink="">
      <xdr:nvSpPr>
        <xdr:cNvPr id="721" name="テキスト ボックス 720"/>
        <xdr:cNvSpPr txBox="1"/>
      </xdr:nvSpPr>
      <xdr:spPr>
        <a:xfrm>
          <a:off x="14325111" y="1689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108527</xdr:rowOff>
    </xdr:from>
    <xdr:to>
      <xdr:col>20</xdr:col>
      <xdr:colOff>9525</xdr:colOff>
      <xdr:row>98</xdr:row>
      <xdr:rowOff>38677</xdr:rowOff>
    </xdr:to>
    <xdr:sp macro="" textlink="">
      <xdr:nvSpPr>
        <xdr:cNvPr id="722" name="円/楕円 721"/>
        <xdr:cNvSpPr/>
      </xdr:nvSpPr>
      <xdr:spPr>
        <a:xfrm>
          <a:off x="13652500" y="167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29804</xdr:rowOff>
    </xdr:from>
    <xdr:ext cx="534377" cy="259045"/>
    <xdr:sp macro="" textlink="">
      <xdr:nvSpPr>
        <xdr:cNvPr id="723" name="テキスト ボックス 722"/>
        <xdr:cNvSpPr txBox="1"/>
      </xdr:nvSpPr>
      <xdr:spPr>
        <a:xfrm>
          <a:off x="13436111" y="168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92166</xdr:rowOff>
    </xdr:from>
    <xdr:to>
      <xdr:col>18</xdr:col>
      <xdr:colOff>492125</xdr:colOff>
      <xdr:row>98</xdr:row>
      <xdr:rowOff>22316</xdr:rowOff>
    </xdr:to>
    <xdr:sp macro="" textlink="">
      <xdr:nvSpPr>
        <xdr:cNvPr id="724" name="円/楕円 723"/>
        <xdr:cNvSpPr/>
      </xdr:nvSpPr>
      <xdr:spPr>
        <a:xfrm>
          <a:off x="12763500" y="167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13443</xdr:rowOff>
    </xdr:from>
    <xdr:ext cx="534377" cy="259045"/>
    <xdr:sp macro="" textlink="">
      <xdr:nvSpPr>
        <xdr:cNvPr id="725" name="テキスト ボックス 724"/>
        <xdr:cNvSpPr txBox="1"/>
      </xdr:nvSpPr>
      <xdr:spPr>
        <a:xfrm>
          <a:off x="12547111" y="168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増加した主なものとして、総務費（</a:t>
          </a:r>
          <a:r>
            <a:rPr kumimoji="1" lang="en-US" altLang="ja-JP" sz="1050">
              <a:latin typeface="ＭＳ Ｐゴシック"/>
            </a:rPr>
            <a:t>5,674</a:t>
          </a:r>
          <a:r>
            <a:rPr kumimoji="1" lang="ja-JP" altLang="en-US" sz="1050">
              <a:latin typeface="ＭＳ Ｐゴシック"/>
            </a:rPr>
            <a:t>円、</a:t>
          </a:r>
          <a:r>
            <a:rPr kumimoji="1" lang="en-US" altLang="ja-JP" sz="1050">
              <a:latin typeface="ＭＳ Ｐゴシック"/>
            </a:rPr>
            <a:t>16.5%</a:t>
          </a:r>
          <a:r>
            <a:rPr kumimoji="1" lang="ja-JP" altLang="en-US" sz="1050">
              <a:latin typeface="ＭＳ Ｐゴシック"/>
            </a:rPr>
            <a:t>増）、衛生費（</a:t>
          </a:r>
          <a:r>
            <a:rPr kumimoji="1" lang="en-US" altLang="ja-JP" sz="1050">
              <a:latin typeface="ＭＳ Ｐゴシック"/>
            </a:rPr>
            <a:t>28,118</a:t>
          </a:r>
          <a:r>
            <a:rPr kumimoji="1" lang="ja-JP" altLang="en-US" sz="1050">
              <a:latin typeface="ＭＳ Ｐゴシック"/>
            </a:rPr>
            <a:t>円、</a:t>
          </a:r>
          <a:r>
            <a:rPr kumimoji="1" lang="en-US" altLang="ja-JP" sz="1050">
              <a:latin typeface="ＭＳ Ｐゴシック"/>
            </a:rPr>
            <a:t>114.7%</a:t>
          </a:r>
          <a:r>
            <a:rPr kumimoji="1" lang="ja-JP" altLang="en-US" sz="1050">
              <a:latin typeface="ＭＳ Ｐゴシック"/>
            </a:rPr>
            <a:t>増）、教育費（</a:t>
          </a:r>
          <a:r>
            <a:rPr kumimoji="1" lang="en-US" altLang="ja-JP" sz="1050">
              <a:latin typeface="ＭＳ Ｐゴシック"/>
            </a:rPr>
            <a:t>8,149</a:t>
          </a:r>
          <a:r>
            <a:rPr kumimoji="1" lang="ja-JP" altLang="en-US" sz="1050">
              <a:latin typeface="ＭＳ Ｐゴシック"/>
            </a:rPr>
            <a:t>円、</a:t>
          </a:r>
          <a:r>
            <a:rPr kumimoji="1" lang="en-US" altLang="ja-JP" sz="1050">
              <a:latin typeface="ＭＳ Ｐゴシック"/>
            </a:rPr>
            <a:t>23.2%</a:t>
          </a:r>
          <a:r>
            <a:rPr kumimoji="1" lang="ja-JP" altLang="en-US" sz="1050">
              <a:latin typeface="ＭＳ Ｐゴシック"/>
            </a:rPr>
            <a:t>増）がある。</a:t>
          </a:r>
          <a:endParaRPr kumimoji="1" lang="en-US" altLang="ja-JP" sz="1050">
            <a:latin typeface="ＭＳ Ｐゴシック"/>
          </a:endParaRPr>
        </a:p>
        <a:p>
          <a:r>
            <a:rPr kumimoji="1" lang="ja-JP" altLang="en-US" sz="1050">
              <a:latin typeface="ＭＳ Ｐゴシック"/>
            </a:rPr>
            <a:t>総務費は、コンビニ交付システム導入や財政調整基金積立金の増加による。</a:t>
          </a:r>
          <a:endParaRPr kumimoji="1" lang="en-US" altLang="ja-JP" sz="1050">
            <a:latin typeface="ＭＳ Ｐゴシック"/>
          </a:endParaRPr>
        </a:p>
        <a:p>
          <a:r>
            <a:rPr kumimoji="1" lang="ja-JP" altLang="en-US" sz="1050">
              <a:latin typeface="ＭＳ Ｐゴシック"/>
            </a:rPr>
            <a:t>衛生費は、清掃センター整備事業により増加している。</a:t>
          </a:r>
          <a:endParaRPr kumimoji="1" lang="en-US" altLang="ja-JP" sz="1050">
            <a:latin typeface="ＭＳ Ｐゴシック"/>
          </a:endParaRPr>
        </a:p>
        <a:p>
          <a:r>
            <a:rPr kumimoji="1" lang="ja-JP" altLang="en-US" sz="1050">
              <a:latin typeface="ＭＳ Ｐゴシック"/>
            </a:rPr>
            <a:t>教育費は、小学校エアコン整備事業や大羽根東野球場改修事業などの大規模な建設事業により増加している。</a:t>
          </a:r>
          <a:endParaRPr kumimoji="1" lang="en-US" altLang="ja-JP" sz="1050">
            <a:latin typeface="ＭＳ Ｐゴシック"/>
          </a:endParaRPr>
        </a:p>
        <a:p>
          <a:r>
            <a:rPr kumimoji="1" lang="ja-JP" altLang="en-US" sz="1050">
              <a:latin typeface="ＭＳ Ｐゴシック"/>
            </a:rPr>
            <a:t>減少した主なものとしては、商工費（</a:t>
          </a:r>
          <a:r>
            <a:rPr kumimoji="1" lang="en-US" altLang="ja-JP" sz="1050">
              <a:latin typeface="ＭＳ Ｐゴシック"/>
            </a:rPr>
            <a:t>-664</a:t>
          </a:r>
          <a:r>
            <a:rPr kumimoji="1" lang="ja-JP" altLang="en-US" sz="1050">
              <a:latin typeface="ＭＳ Ｐゴシック"/>
            </a:rPr>
            <a:t>円、</a:t>
          </a:r>
          <a:r>
            <a:rPr kumimoji="1" lang="en-US" altLang="ja-JP" sz="1050">
              <a:latin typeface="ＭＳ Ｐゴシック"/>
            </a:rPr>
            <a:t>20.3%</a:t>
          </a:r>
          <a:r>
            <a:rPr kumimoji="1" lang="ja-JP" altLang="en-US" sz="1050">
              <a:latin typeface="ＭＳ Ｐゴシック"/>
            </a:rPr>
            <a:t>減）消防費（</a:t>
          </a:r>
          <a:r>
            <a:rPr kumimoji="1" lang="en-US" altLang="ja-JP" sz="1050">
              <a:latin typeface="ＭＳ Ｐゴシック"/>
            </a:rPr>
            <a:t>-4,335</a:t>
          </a:r>
          <a:r>
            <a:rPr kumimoji="1" lang="ja-JP" altLang="en-US" sz="1050">
              <a:latin typeface="ＭＳ Ｐゴシック"/>
            </a:rPr>
            <a:t>円、</a:t>
          </a:r>
          <a:r>
            <a:rPr kumimoji="1" lang="en-US" altLang="ja-JP" sz="1050">
              <a:latin typeface="ＭＳ Ｐゴシック"/>
            </a:rPr>
            <a:t>24.7%</a:t>
          </a:r>
          <a:r>
            <a:rPr kumimoji="1" lang="ja-JP" altLang="en-US" sz="1050">
              <a:latin typeface="ＭＳ Ｐゴシック"/>
            </a:rPr>
            <a:t>減）がある。</a:t>
          </a:r>
          <a:endParaRPr kumimoji="1" lang="en-US" altLang="ja-JP" sz="1050">
            <a:latin typeface="ＭＳ Ｐゴシック"/>
          </a:endParaRPr>
        </a:p>
        <a:p>
          <a:r>
            <a:rPr kumimoji="1" lang="ja-JP" altLang="en-US" sz="1050">
              <a:latin typeface="ＭＳ Ｐゴシック"/>
            </a:rPr>
            <a:t>商工費は、国の消費喚起施策によるプレミアム商品券発行補助金が皆減となったことによる減少である。</a:t>
          </a:r>
          <a:endParaRPr kumimoji="1" lang="en-US" altLang="ja-JP" sz="1050">
            <a:latin typeface="ＭＳ Ｐゴシック"/>
          </a:endParaRPr>
        </a:p>
        <a:p>
          <a:r>
            <a:rPr kumimoji="1" lang="ja-JP" altLang="en-US" sz="1050">
              <a:latin typeface="ＭＳ Ｐゴシック"/>
            </a:rPr>
            <a:t>消防費は、消防指令センター整備等負担金や移動局デジタル無線機更新などの皆減による減少となっている。</a:t>
          </a:r>
          <a:endParaRPr kumimoji="1" lang="en-US" altLang="ja-JP" sz="105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年度は</a:t>
          </a:r>
          <a:r>
            <a:rPr lang="ja-JP" altLang="ja-JP" sz="1200" b="0" i="0" baseline="0">
              <a:solidFill>
                <a:schemeClr val="dk1"/>
              </a:solidFill>
              <a:effectLst/>
              <a:latin typeface="+mn-lt"/>
              <a:ea typeface="+mn-ea"/>
              <a:cs typeface="+mn-cs"/>
            </a:rPr>
            <a:t>、清掃センター整備事業などの大規模な投資的事業を行ったため、実質単年度収支は赤字となっている</a:t>
          </a:r>
          <a:r>
            <a:rPr lang="ja-JP" altLang="en-US" sz="1200" b="0" i="0" baseline="0">
              <a:solidFill>
                <a:schemeClr val="dk1"/>
              </a:solidFill>
              <a:effectLst/>
              <a:latin typeface="+mn-lt"/>
              <a:ea typeface="+mn-ea"/>
              <a:cs typeface="+mn-cs"/>
            </a:rPr>
            <a:t>が、財政調整基金を取り崩したことにより、実質収支額は黒字となっている。</a:t>
          </a:r>
          <a:r>
            <a:rPr lang="ja-JP" altLang="ja-JP" sz="1200" b="0" i="0" baseline="0">
              <a:solidFill>
                <a:schemeClr val="dk1"/>
              </a:solidFill>
              <a:effectLst/>
              <a:latin typeface="+mn-lt"/>
              <a:ea typeface="+mn-ea"/>
              <a:cs typeface="+mn-cs"/>
            </a:rPr>
            <a:t>ただし、決算上剰余金の積立</a:t>
          </a:r>
          <a:r>
            <a:rPr lang="ja-JP" altLang="en-US" sz="1200" b="0" i="0" baseline="0">
              <a:solidFill>
                <a:schemeClr val="dk1"/>
              </a:solidFill>
              <a:effectLst/>
              <a:latin typeface="+mn-lt"/>
              <a:ea typeface="+mn-ea"/>
              <a:cs typeface="+mn-cs"/>
            </a:rPr>
            <a:t>を</a:t>
          </a:r>
          <a:r>
            <a:rPr lang="ja-JP" altLang="ja-JP" sz="1200" b="0" i="0" baseline="0">
              <a:solidFill>
                <a:schemeClr val="dk1"/>
              </a:solidFill>
              <a:effectLst/>
              <a:latin typeface="+mn-lt"/>
              <a:ea typeface="+mn-ea"/>
              <a:cs typeface="+mn-cs"/>
            </a:rPr>
            <a:t>行っ</a:t>
          </a:r>
          <a:r>
            <a:rPr lang="ja-JP" altLang="en-US" sz="1200" b="0" i="0" baseline="0">
              <a:solidFill>
                <a:schemeClr val="dk1"/>
              </a:solidFill>
              <a:effectLst/>
              <a:latin typeface="+mn-lt"/>
              <a:ea typeface="+mn-ea"/>
              <a:cs typeface="+mn-cs"/>
            </a:rPr>
            <a:t>たため、標準財政規模に対する財政調整基金残高は増加する結果となった</a:t>
          </a:r>
          <a:r>
            <a:rPr lang="ja-JP" altLang="ja-JP" sz="1200" b="0" i="0" baseline="0">
              <a:solidFill>
                <a:schemeClr val="dk1"/>
              </a:solidFill>
              <a:effectLst/>
              <a:latin typeface="+mn-lt"/>
              <a:ea typeface="+mn-ea"/>
              <a:cs typeface="+mn-cs"/>
            </a:rPr>
            <a:t>。</a:t>
          </a:r>
          <a:endParaRPr lang="ja-JP" altLang="ja-JP" sz="1600">
            <a:effectLst/>
          </a:endParaRPr>
        </a:p>
        <a:p>
          <a:pPr rtl="0"/>
          <a:r>
            <a:rPr lang="ja-JP" altLang="ja-JP" sz="1200" b="0" i="0" baseline="0">
              <a:solidFill>
                <a:schemeClr val="dk1"/>
              </a:solidFill>
              <a:effectLst/>
              <a:latin typeface="+mn-lt"/>
              <a:ea typeface="+mn-ea"/>
              <a:cs typeface="+mn-cs"/>
            </a:rPr>
            <a:t>今後は高齢化による社会保障費の増大</a:t>
          </a:r>
          <a:r>
            <a:rPr lang="ja-JP" altLang="en-US" sz="1200" b="0" i="0" baseline="0">
              <a:solidFill>
                <a:schemeClr val="dk1"/>
              </a:solidFill>
              <a:effectLst/>
              <a:latin typeface="+mn-lt"/>
              <a:ea typeface="+mn-ea"/>
              <a:cs typeface="+mn-cs"/>
            </a:rPr>
            <a:t>や、清掃センター整備事業などの高額な地方債の償還</a:t>
          </a:r>
          <a:r>
            <a:rPr lang="ja-JP" altLang="ja-JP" sz="1200" b="0" i="0" baseline="0">
              <a:solidFill>
                <a:schemeClr val="dk1"/>
              </a:solidFill>
              <a:effectLst/>
              <a:latin typeface="+mn-lt"/>
              <a:ea typeface="+mn-ea"/>
              <a:cs typeface="+mn-cs"/>
            </a:rPr>
            <a:t>が見込まれるため、計画性を持った財政運営を行い、財政の健全化を図る。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三重県菰野町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全ての会計において黒字となっているが、今後においても税収の確保、適正な利用者負担を求め、行政のスリム化</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効率化を図り、持続可能な財政運営を行う必要がある。また、一般会計から他の会計に対する繰出金等については、負担区分に基づいた適正な繰出を行い、運営・経営の健全化に努めなければならない。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13941367</v>
      </c>
      <c r="BO4" s="381"/>
      <c r="BP4" s="381"/>
      <c r="BQ4" s="381"/>
      <c r="BR4" s="381"/>
      <c r="BS4" s="381"/>
      <c r="BT4" s="381"/>
      <c r="BU4" s="382"/>
      <c r="BV4" s="380">
        <v>11866008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6.4</v>
      </c>
      <c r="CU4" s="387"/>
      <c r="CV4" s="387"/>
      <c r="CW4" s="387"/>
      <c r="CX4" s="387"/>
      <c r="CY4" s="387"/>
      <c r="CZ4" s="387"/>
      <c r="DA4" s="388"/>
      <c r="DB4" s="386">
        <v>7.4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13117961</v>
      </c>
      <c r="BO5" s="418"/>
      <c r="BP5" s="418"/>
      <c r="BQ5" s="418"/>
      <c r="BR5" s="418"/>
      <c r="BS5" s="418"/>
      <c r="BT5" s="418"/>
      <c r="BU5" s="419"/>
      <c r="BV5" s="417">
        <v>11151224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83.3</v>
      </c>
      <c r="CU5" s="415"/>
      <c r="CV5" s="415"/>
      <c r="CW5" s="415"/>
      <c r="CX5" s="415"/>
      <c r="CY5" s="415"/>
      <c r="CZ5" s="415"/>
      <c r="DA5" s="416"/>
      <c r="DB5" s="414">
        <v>86.7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823406</v>
      </c>
      <c r="BO6" s="418"/>
      <c r="BP6" s="418"/>
      <c r="BQ6" s="418"/>
      <c r="BR6" s="418"/>
      <c r="BS6" s="418"/>
      <c r="BT6" s="418"/>
      <c r="BU6" s="419"/>
      <c r="BV6" s="417">
        <v>714784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v>
      </c>
      <c r="CU6" s="455"/>
      <c r="CV6" s="455"/>
      <c r="CW6" s="455"/>
      <c r="CX6" s="455"/>
      <c r="CY6" s="455"/>
      <c r="CZ6" s="455"/>
      <c r="DA6" s="456"/>
      <c r="DB6" s="454">
        <v>90</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276421</v>
      </c>
      <c r="BO7" s="418"/>
      <c r="BP7" s="418"/>
      <c r="BQ7" s="418"/>
      <c r="BR7" s="418"/>
      <c r="BS7" s="418"/>
      <c r="BT7" s="418"/>
      <c r="BU7" s="419"/>
      <c r="BV7" s="417">
        <v>102124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8562120</v>
      </c>
      <c r="CU7" s="418"/>
      <c r="CV7" s="418"/>
      <c r="CW7" s="418"/>
      <c r="CX7" s="418"/>
      <c r="CY7" s="418"/>
      <c r="CZ7" s="418"/>
      <c r="DA7" s="419"/>
      <c r="DB7" s="417">
        <v>8251975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546985</v>
      </c>
      <c r="BO8" s="418"/>
      <c r="BP8" s="418"/>
      <c r="BQ8" s="418"/>
      <c r="BR8" s="418"/>
      <c r="BS8" s="418"/>
      <c r="BT8" s="418"/>
      <c r="BU8" s="419"/>
      <c r="BV8" s="417">
        <v>612660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0.79</v>
      </c>
      <c r="CU8" s="458"/>
      <c r="CV8" s="458"/>
      <c r="CW8" s="458"/>
      <c r="CX8" s="458"/>
      <c r="CY8" s="458"/>
      <c r="CZ8" s="458"/>
      <c r="DA8" s="459"/>
      <c r="DB8" s="457">
        <v>0.79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40210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-65675</v>
      </c>
      <c r="BO9" s="418"/>
      <c r="BP9" s="418"/>
      <c r="BQ9" s="418"/>
      <c r="BR9" s="418"/>
      <c r="BS9" s="418"/>
      <c r="BT9" s="418"/>
      <c r="BU9" s="419"/>
      <c r="BV9" s="417">
        <v>77657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5.5</v>
      </c>
      <c r="CU9" s="415"/>
      <c r="CV9" s="415"/>
      <c r="CW9" s="415"/>
      <c r="CX9" s="415"/>
      <c r="CY9" s="415"/>
      <c r="CZ9" s="415"/>
      <c r="DA9" s="416"/>
      <c r="DB9" s="414">
        <v>5.5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39978</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199144</v>
      </c>
      <c r="BO10" s="418"/>
      <c r="BP10" s="418"/>
      <c r="BQ10" s="418"/>
      <c r="BR10" s="418"/>
      <c r="BS10" s="418"/>
      <c r="BT10" s="418"/>
      <c r="BU10" s="419"/>
      <c r="BV10" s="417">
        <v>4490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41731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314134</v>
      </c>
      <c r="BO12" s="418"/>
      <c r="BP12" s="418"/>
      <c r="BQ12" s="418"/>
      <c r="BR12" s="418"/>
      <c r="BS12" s="418"/>
      <c r="BT12" s="418"/>
      <c r="BU12" s="419"/>
      <c r="BV12" s="417">
        <v>56749</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40934</v>
      </c>
      <c r="S13" s="499"/>
      <c r="T13" s="499"/>
      <c r="U13" s="499"/>
      <c r="V13" s="500"/>
      <c r="W13" s="433" t="s">
        <v>124</v>
      </c>
      <c r="X13" s="434"/>
      <c r="Y13" s="434"/>
      <c r="Z13" s="434"/>
      <c r="AA13" s="434"/>
      <c r="AB13" s="424"/>
      <c r="AC13" s="468">
        <v>469</v>
      </c>
      <c r="AD13" s="469"/>
      <c r="AE13" s="469"/>
      <c r="AF13" s="469"/>
      <c r="AG13" s="508"/>
      <c r="AH13" s="468">
        <v>424</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-180665</v>
      </c>
      <c r="BO13" s="418"/>
      <c r="BP13" s="418"/>
      <c r="BQ13" s="418"/>
      <c r="BR13" s="418"/>
      <c r="BS13" s="418"/>
      <c r="BT13" s="418"/>
      <c r="BU13" s="419"/>
      <c r="BV13" s="417">
        <v>25398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v>
      </c>
      <c r="CU13" s="415"/>
      <c r="CV13" s="415"/>
      <c r="CW13" s="415"/>
      <c r="CX13" s="415"/>
      <c r="CY13" s="415"/>
      <c r="CZ13" s="415"/>
      <c r="DA13" s="416"/>
      <c r="DB13" s="414">
        <v>2.2000000000000002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41560</v>
      </c>
      <c r="S14" s="499"/>
      <c r="T14" s="499"/>
      <c r="U14" s="499"/>
      <c r="V14" s="500"/>
      <c r="W14" s="407"/>
      <c r="X14" s="408"/>
      <c r="Y14" s="408"/>
      <c r="Z14" s="408"/>
      <c r="AA14" s="408"/>
      <c r="AB14" s="397"/>
      <c r="AC14" s="501">
        <v>2.5</v>
      </c>
      <c r="AD14" s="502"/>
      <c r="AE14" s="502"/>
      <c r="AF14" s="502"/>
      <c r="AG14" s="503"/>
      <c r="AH14" s="501">
        <v>2.2999999999999998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40781</v>
      </c>
      <c r="S15" s="499"/>
      <c r="T15" s="499"/>
      <c r="U15" s="499"/>
      <c r="V15" s="500"/>
      <c r="W15" s="433" t="s">
        <v>131</v>
      </c>
      <c r="X15" s="434"/>
      <c r="Y15" s="434"/>
      <c r="Z15" s="434"/>
      <c r="AA15" s="434"/>
      <c r="AB15" s="424"/>
      <c r="AC15" s="468">
        <v>7291</v>
      </c>
      <c r="AD15" s="469"/>
      <c r="AE15" s="469"/>
      <c r="AF15" s="469"/>
      <c r="AG15" s="508"/>
      <c r="AH15" s="468">
        <v>7248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5047736</v>
      </c>
      <c r="BO15" s="381"/>
      <c r="BP15" s="381"/>
      <c r="BQ15" s="381"/>
      <c r="BR15" s="381"/>
      <c r="BS15" s="381"/>
      <c r="BT15" s="381"/>
      <c r="BU15" s="382"/>
      <c r="BV15" s="380">
        <v>4926458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38.4</v>
      </c>
      <c r="AD16" s="502"/>
      <c r="AE16" s="502"/>
      <c r="AF16" s="502"/>
      <c r="AG16" s="503"/>
      <c r="AH16" s="501">
        <v>39.4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6534092</v>
      </c>
      <c r="BO16" s="418"/>
      <c r="BP16" s="418"/>
      <c r="BQ16" s="418"/>
      <c r="BR16" s="418"/>
      <c r="BS16" s="418"/>
      <c r="BT16" s="418"/>
      <c r="BU16" s="419"/>
      <c r="BV16" s="417">
        <v>6260835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11222</v>
      </c>
      <c r="AD17" s="469"/>
      <c r="AE17" s="469"/>
      <c r="AF17" s="469"/>
      <c r="AG17" s="508"/>
      <c r="AH17" s="468">
        <v>10739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6442088</v>
      </c>
      <c r="BO17" s="418"/>
      <c r="BP17" s="418"/>
      <c r="BQ17" s="418"/>
      <c r="BR17" s="418"/>
      <c r="BS17" s="418"/>
      <c r="BT17" s="418"/>
      <c r="BU17" s="419"/>
      <c r="BV17" s="417">
        <v>6268341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107.01</v>
      </c>
      <c r="M18" s="530"/>
      <c r="N18" s="530"/>
      <c r="O18" s="530"/>
      <c r="P18" s="530"/>
      <c r="Q18" s="530"/>
      <c r="R18" s="531"/>
      <c r="S18" s="531"/>
      <c r="T18" s="531"/>
      <c r="U18" s="531"/>
      <c r="V18" s="532"/>
      <c r="W18" s="435"/>
      <c r="X18" s="436"/>
      <c r="Y18" s="436"/>
      <c r="Z18" s="436"/>
      <c r="AA18" s="436"/>
      <c r="AB18" s="427"/>
      <c r="AC18" s="533">
        <v>59.1</v>
      </c>
      <c r="AD18" s="534"/>
      <c r="AE18" s="534"/>
      <c r="AF18" s="534"/>
      <c r="AG18" s="535"/>
      <c r="AH18" s="533">
        <v>58.3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7223077</v>
      </c>
      <c r="BO18" s="418"/>
      <c r="BP18" s="418"/>
      <c r="BQ18" s="418"/>
      <c r="BR18" s="418"/>
      <c r="BS18" s="418"/>
      <c r="BT18" s="418"/>
      <c r="BU18" s="419"/>
      <c r="BV18" s="417">
        <v>7109406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376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9588794</v>
      </c>
      <c r="BO19" s="418"/>
      <c r="BP19" s="418"/>
      <c r="BQ19" s="418"/>
      <c r="BR19" s="418"/>
      <c r="BS19" s="418"/>
      <c r="BT19" s="418"/>
      <c r="BU19" s="419"/>
      <c r="BV19" s="417">
        <v>8871640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14423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8403695</v>
      </c>
      <c r="BO23" s="418"/>
      <c r="BP23" s="418"/>
      <c r="BQ23" s="418"/>
      <c r="BR23" s="418"/>
      <c r="BS23" s="418"/>
      <c r="BT23" s="418"/>
      <c r="BU23" s="419"/>
      <c r="BV23" s="417">
        <v>7175290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8600</v>
      </c>
      <c r="R24" s="469"/>
      <c r="S24" s="469"/>
      <c r="T24" s="469"/>
      <c r="U24" s="469"/>
      <c r="V24" s="508"/>
      <c r="W24" s="563"/>
      <c r="X24" s="551"/>
      <c r="Y24" s="552"/>
      <c r="Z24" s="467" t="s">
        <v>154</v>
      </c>
      <c r="AA24" s="447"/>
      <c r="AB24" s="447"/>
      <c r="AC24" s="447"/>
      <c r="AD24" s="447"/>
      <c r="AE24" s="447"/>
      <c r="AF24" s="447"/>
      <c r="AG24" s="448"/>
      <c r="AH24" s="468">
        <v>305</v>
      </c>
      <c r="AI24" s="469"/>
      <c r="AJ24" s="469"/>
      <c r="AK24" s="469"/>
      <c r="AL24" s="508"/>
      <c r="AM24" s="468">
        <v>925980</v>
      </c>
      <c r="AN24" s="469"/>
      <c r="AO24" s="469"/>
      <c r="AP24" s="469"/>
      <c r="AQ24" s="469"/>
      <c r="AR24" s="508"/>
      <c r="AS24" s="468">
        <v>3036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7364655</v>
      </c>
      <c r="BO24" s="418"/>
      <c r="BP24" s="418"/>
      <c r="BQ24" s="418"/>
      <c r="BR24" s="418"/>
      <c r="BS24" s="418"/>
      <c r="BT24" s="418"/>
      <c r="BU24" s="419"/>
      <c r="BV24" s="417">
        <v>6671658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6600</v>
      </c>
      <c r="R25" s="469"/>
      <c r="S25" s="469"/>
      <c r="T25" s="469"/>
      <c r="U25" s="469"/>
      <c r="V25" s="508"/>
      <c r="W25" s="563"/>
      <c r="X25" s="551"/>
      <c r="Y25" s="552"/>
      <c r="Z25" s="467" t="s">
        <v>157</v>
      </c>
      <c r="AA25" s="447"/>
      <c r="AB25" s="447"/>
      <c r="AC25" s="447"/>
      <c r="AD25" s="447"/>
      <c r="AE25" s="447"/>
      <c r="AF25" s="447"/>
      <c r="AG25" s="448"/>
      <c r="AH25" s="468">
        <v>51</v>
      </c>
      <c r="AI25" s="469"/>
      <c r="AJ25" s="469"/>
      <c r="AK25" s="469"/>
      <c r="AL25" s="508"/>
      <c r="AM25" s="468">
        <v>162537</v>
      </c>
      <c r="AN25" s="469"/>
      <c r="AO25" s="469"/>
      <c r="AP25" s="469"/>
      <c r="AQ25" s="469"/>
      <c r="AR25" s="508"/>
      <c r="AS25" s="468">
        <v>3187</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239880</v>
      </c>
      <c r="BO25" s="381"/>
      <c r="BP25" s="381"/>
      <c r="BQ25" s="381"/>
      <c r="BR25" s="381"/>
      <c r="BS25" s="381"/>
      <c r="BT25" s="381"/>
      <c r="BU25" s="382"/>
      <c r="BV25" s="380">
        <v>271035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5850</v>
      </c>
      <c r="R26" s="469"/>
      <c r="S26" s="469"/>
      <c r="T26" s="469"/>
      <c r="U26" s="469"/>
      <c r="V26" s="508"/>
      <c r="W26" s="563"/>
      <c r="X26" s="551"/>
      <c r="Y26" s="552"/>
      <c r="Z26" s="467" t="s">
        <v>160</v>
      </c>
      <c r="AA26" s="573"/>
      <c r="AB26" s="573"/>
      <c r="AC26" s="573"/>
      <c r="AD26" s="573"/>
      <c r="AE26" s="573"/>
      <c r="AF26" s="573"/>
      <c r="AG26" s="574"/>
      <c r="AH26" s="468">
        <v>18</v>
      </c>
      <c r="AI26" s="469"/>
      <c r="AJ26" s="469"/>
      <c r="AK26" s="469"/>
      <c r="AL26" s="508"/>
      <c r="AM26" s="468">
        <v>53550</v>
      </c>
      <c r="AN26" s="469"/>
      <c r="AO26" s="469"/>
      <c r="AP26" s="469"/>
      <c r="AQ26" s="469"/>
      <c r="AR26" s="508"/>
      <c r="AS26" s="468">
        <v>2975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4000</v>
      </c>
      <c r="R27" s="469"/>
      <c r="S27" s="469"/>
      <c r="T27" s="469"/>
      <c r="U27" s="469"/>
      <c r="V27" s="508"/>
      <c r="W27" s="563"/>
      <c r="X27" s="551"/>
      <c r="Y27" s="552"/>
      <c r="Z27" s="467" t="s">
        <v>163</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373425</v>
      </c>
      <c r="BO27" s="587"/>
      <c r="BP27" s="587"/>
      <c r="BQ27" s="587"/>
      <c r="BR27" s="587"/>
      <c r="BS27" s="587"/>
      <c r="BT27" s="587"/>
      <c r="BU27" s="588"/>
      <c r="BV27" s="586">
        <v>373088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3200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3003002</v>
      </c>
      <c r="BO28" s="381"/>
      <c r="BP28" s="381"/>
      <c r="BQ28" s="381"/>
      <c r="BR28" s="381"/>
      <c r="BS28" s="381"/>
      <c r="BT28" s="381"/>
      <c r="BU28" s="382"/>
      <c r="BV28" s="380">
        <v>2807992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16</v>
      </c>
      <c r="M29" s="469"/>
      <c r="N29" s="469"/>
      <c r="O29" s="469"/>
      <c r="P29" s="508"/>
      <c r="Q29" s="468">
        <v>3000</v>
      </c>
      <c r="R29" s="469"/>
      <c r="S29" s="469"/>
      <c r="T29" s="469"/>
      <c r="U29" s="469"/>
      <c r="V29" s="508"/>
      <c r="W29" s="564"/>
      <c r="X29" s="565"/>
      <c r="Y29" s="566"/>
      <c r="Z29" s="467" t="s">
        <v>170</v>
      </c>
      <c r="AA29" s="447"/>
      <c r="AB29" s="447"/>
      <c r="AC29" s="447"/>
      <c r="AD29" s="447"/>
      <c r="AE29" s="447"/>
      <c r="AF29" s="447"/>
      <c r="AG29" s="448"/>
      <c r="AH29" s="468">
        <v>305</v>
      </c>
      <c r="AI29" s="469"/>
      <c r="AJ29" s="469"/>
      <c r="AK29" s="469"/>
      <c r="AL29" s="508"/>
      <c r="AM29" s="468">
        <v>925980</v>
      </c>
      <c r="AN29" s="469"/>
      <c r="AO29" s="469"/>
      <c r="AP29" s="469"/>
      <c r="AQ29" s="469"/>
      <c r="AR29" s="508"/>
      <c r="AS29" s="468">
        <v>3036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465636</v>
      </c>
      <c r="BO29" s="418"/>
      <c r="BP29" s="418"/>
      <c r="BQ29" s="418"/>
      <c r="BR29" s="418"/>
      <c r="BS29" s="418"/>
      <c r="BT29" s="418"/>
      <c r="BU29" s="419"/>
      <c r="BV29" s="417">
        <v>468260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1821795</v>
      </c>
      <c r="BO30" s="587"/>
      <c r="BP30" s="587"/>
      <c r="BQ30" s="587"/>
      <c r="BR30" s="587"/>
      <c r="BS30" s="587"/>
      <c r="BT30" s="587"/>
      <c r="BU30" s="588"/>
      <c r="BV30" s="586">
        <v>2266789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三重地方税管理回収機構（一般会計）</v>
      </c>
      <c r="BZ34" s="599"/>
      <c r="CA34" s="599"/>
      <c r="CB34" s="599"/>
      <c r="CC34" s="599"/>
      <c r="CD34" s="599"/>
      <c r="CE34" s="599"/>
      <c r="CF34" s="599"/>
      <c r="CG34" s="599"/>
      <c r="CH34" s="599"/>
      <c r="CI34" s="599"/>
      <c r="CJ34" s="599"/>
      <c r="CK34" s="599"/>
      <c r="CL34" s="599"/>
      <c r="CM34" s="599"/>
      <c r="CN34" s="167"/>
      <c r="CO34" s="598" t="e">
        <f>IF(CQ34="","",MAX(C34:D43,U34:V43,AM34:AN43,BE34:BF43,BW34:BX43)+1)</f>
        <v>#VALUE!</v>
      </c>
      <c r="CP34" s="598"/>
      <c r="CQ34" s="599" t="str">
        <f>IF('各会計、関係団体の財政状況及び健全化判断比率'!BS7="","",'各会計、関係団体の財政状況及び健全化判断比率'!BS7)</f>
        <v>三重県三重郡土地開発公社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下水道事業会計（公共下水道）</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（滞納整理拡充事業特別会計）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下水道事業会計（農業集落排水）</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e">
        <f t="shared" si="2"/>
        <v>#VALUE!</v>
      </c>
      <c r="BX37" s="598"/>
      <c r="BY37" s="599" t="str">
        <f>IF('各会計、関係団体の財政状況及び健全化判断比率'!B71="","",'各会計、関係団体の財政状況及び健全化判断比率'!B71)</f>
        <v>三重県市町総合事務組合（一般会計）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e">
        <f t="shared" si="2"/>
        <v>#VALUE!</v>
      </c>
      <c r="BX38" s="598"/>
      <c r="BY38" s="599" t="str">
        <f>IF('各会計、関係団体の財政状況及び健全化判断比率'!B72="","",'各会計、関係団体の財政状況及び健全化判断比率'!B72)</f>
        <v>　　　（退職手当特別会計）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e">
        <f t="shared" si="2"/>
        <v>#VALUE!</v>
      </c>
      <c r="BX39" s="598"/>
      <c r="BY39" s="599" t="str">
        <f>IF('各会計、関係団体の財政状況及び健全化判断比率'!B73="","",'各会計、関係団体の財政状況及び健全化判断比率'!B73)</f>
        <v>　　　（デジタル地図特別会計）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e">
        <f t="shared" si="2"/>
        <v>#VALUE!</v>
      </c>
      <c r="BX40" s="598"/>
      <c r="BY40" s="599" t="str">
        <f>IF('各会計、関係団体の財政状況及び健全化判断比率'!B74="","",'各会計、関係団体の財政状況及び健全化判断比率'!B74)</f>
        <v>　　　（共同研修特別会計）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e">
        <f t="shared" si="2"/>
        <v>#VALUE!</v>
      </c>
      <c r="BX41" s="598"/>
      <c r="BY41" s="599" t="str">
        <f>IF('各会計、関係団体の財政状況及び健全化判断比率'!B75="","",'各会計、関係団体の財政状況及び健全化判断比率'!B75)</f>
        <v>　　　（物品特別会計）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e">
        <f t="shared" si="2"/>
        <v>#VALUE!</v>
      </c>
      <c r="BX42" s="598"/>
      <c r="BY42" s="599" t="str">
        <f>IF('各会計、関係団体の財政状況及び健全化判断比率'!B76="","",'各会計、関係団体の財政状況及び健全化判断比率'!B76)</f>
        <v>　　　（公平委員会特別会計）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e">
        <f t="shared" si="2"/>
        <v>#VALUE!</v>
      </c>
      <c r="BX43" s="598"/>
      <c r="BY43" s="599" t="str">
        <f>IF('各会計、関係団体の財政状況及び健全化判断比率'!B77="","",'各会計、関係団体の財政状況及び健全化判断比率'!B77)</f>
        <v>　　　（消防救急無線特別会計）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525</v>
      </c>
      <c r="D34" s="1184"/>
      <c r="E34" s="1185"/>
      <c r="F34" s="32">
        <v>16.09</v>
      </c>
      <c r="G34" s="33">
        <v>16.28</v>
      </c>
      <c r="H34" s="33">
        <v>15.15</v>
      </c>
      <c r="I34" s="33">
        <v>14.22</v>
      </c>
      <c r="J34" s="34">
        <v>13.15</v>
      </c>
      <c r="K34" s="22"/>
      <c r="L34" s="22"/>
      <c r="M34" s="22"/>
      <c r="N34" s="22"/>
      <c r="O34" s="22"/>
      <c r="P34" s="22"/>
    </row>
    <row r="35" spans="1:16" ht="39" customHeight="1" x14ac:dyDescent="0.15">
      <c r="A35" s="22"/>
      <c r="B35" s="35"/>
      <c r="C35" s="1178" t="s">
        <v>526</v>
      </c>
      <c r="D35" s="1179"/>
      <c r="E35" s="1180"/>
      <c r="F35" s="36">
        <v>5.69</v>
      </c>
      <c r="G35" s="37">
        <v>6.74</v>
      </c>
      <c r="H35" s="37">
        <v>6.69</v>
      </c>
      <c r="I35" s="37">
        <v>7.42</v>
      </c>
      <c r="J35" s="38">
        <v>6.38</v>
      </c>
      <c r="K35" s="22"/>
      <c r="L35" s="22"/>
      <c r="M35" s="22"/>
      <c r="N35" s="22"/>
      <c r="O35" s="22"/>
      <c r="P35" s="22"/>
    </row>
    <row r="36" spans="1:16" ht="39" customHeight="1" x14ac:dyDescent="0.15">
      <c r="A36" s="22"/>
      <c r="B36" s="35"/>
      <c r="C36" s="1178" t="s">
        <v>527</v>
      </c>
      <c r="D36" s="1179"/>
      <c r="E36" s="1180"/>
      <c r="F36" s="36">
        <v>1.1299999999999999</v>
      </c>
      <c r="G36" s="37">
        <v>2.66</v>
      </c>
      <c r="H36" s="37">
        <v>2.2799999999999998</v>
      </c>
      <c r="I36" s="37">
        <v>1.43</v>
      </c>
      <c r="J36" s="38">
        <v>3.28</v>
      </c>
      <c r="K36" s="22"/>
      <c r="L36" s="22"/>
      <c r="M36" s="22"/>
      <c r="N36" s="22"/>
      <c r="O36" s="22"/>
      <c r="P36" s="22"/>
    </row>
    <row r="37" spans="1:16" ht="39" customHeight="1" x14ac:dyDescent="0.15">
      <c r="A37" s="22"/>
      <c r="B37" s="35"/>
      <c r="C37" s="1178" t="s">
        <v>528</v>
      </c>
      <c r="D37" s="1179"/>
      <c r="E37" s="1180"/>
      <c r="F37" s="36" t="s">
        <v>478</v>
      </c>
      <c r="G37" s="37" t="s">
        <v>478</v>
      </c>
      <c r="H37" s="37" t="s">
        <v>478</v>
      </c>
      <c r="I37" s="37" t="s">
        <v>478</v>
      </c>
      <c r="J37" s="38">
        <v>2.78</v>
      </c>
      <c r="K37" s="22"/>
      <c r="L37" s="22"/>
      <c r="M37" s="22"/>
      <c r="N37" s="22"/>
      <c r="O37" s="22"/>
      <c r="P37" s="22"/>
    </row>
    <row r="38" spans="1:16" ht="39" customHeight="1" x14ac:dyDescent="0.15">
      <c r="A38" s="22"/>
      <c r="B38" s="35"/>
      <c r="C38" s="1178" t="s">
        <v>529</v>
      </c>
      <c r="D38" s="1179"/>
      <c r="E38" s="1180"/>
      <c r="F38" s="36">
        <v>1.56</v>
      </c>
      <c r="G38" s="37">
        <v>0.77</v>
      </c>
      <c r="H38" s="37">
        <v>1.85</v>
      </c>
      <c r="I38" s="37">
        <v>1.51</v>
      </c>
      <c r="J38" s="38">
        <v>1.69</v>
      </c>
      <c r="K38" s="22"/>
      <c r="L38" s="22"/>
      <c r="M38" s="22"/>
      <c r="N38" s="22"/>
      <c r="O38" s="22"/>
      <c r="P38" s="22"/>
    </row>
    <row r="39" spans="1:16" ht="39" customHeight="1" x14ac:dyDescent="0.15">
      <c r="A39" s="22"/>
      <c r="B39" s="35"/>
      <c r="C39" s="1178" t="s">
        <v>530</v>
      </c>
      <c r="D39" s="1179"/>
      <c r="E39" s="1180"/>
      <c r="F39" s="36">
        <v>0.2</v>
      </c>
      <c r="G39" s="37">
        <v>0.09</v>
      </c>
      <c r="H39" s="37">
        <v>0.09</v>
      </c>
      <c r="I39" s="37">
        <v>0.3</v>
      </c>
      <c r="J39" s="38">
        <v>0.64</v>
      </c>
      <c r="K39" s="22"/>
      <c r="L39" s="22"/>
      <c r="M39" s="22"/>
      <c r="N39" s="22"/>
      <c r="O39" s="22"/>
      <c r="P39" s="22"/>
    </row>
    <row r="40" spans="1:16" ht="39" customHeight="1" x14ac:dyDescent="0.15">
      <c r="A40" s="22"/>
      <c r="B40" s="35"/>
      <c r="C40" s="1178" t="s">
        <v>531</v>
      </c>
      <c r="D40" s="1179"/>
      <c r="E40" s="1180"/>
      <c r="F40" s="36" t="s">
        <v>478</v>
      </c>
      <c r="G40" s="37" t="s">
        <v>478</v>
      </c>
      <c r="H40" s="37" t="s">
        <v>478</v>
      </c>
      <c r="I40" s="37" t="s">
        <v>478</v>
      </c>
      <c r="J40" s="38">
        <v>0.33</v>
      </c>
      <c r="K40" s="22"/>
      <c r="L40" s="22"/>
      <c r="M40" s="22"/>
      <c r="N40" s="22"/>
      <c r="O40" s="22"/>
      <c r="P40" s="22"/>
    </row>
    <row r="41" spans="1:16" ht="39" customHeight="1" x14ac:dyDescent="0.15">
      <c r="A41" s="22"/>
      <c r="B41" s="35"/>
      <c r="C41" s="1178" t="s">
        <v>532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v>2.0099999999999998</v>
      </c>
      <c r="G43" s="42">
        <v>1.8</v>
      </c>
      <c r="H43" s="42">
        <v>1.53</v>
      </c>
      <c r="I43" s="42">
        <v>2.2799999999999998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2"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757</v>
      </c>
      <c r="L45" s="60">
        <v>718</v>
      </c>
      <c r="M45" s="60">
        <v>547</v>
      </c>
      <c r="N45" s="60">
        <v>484</v>
      </c>
      <c r="O45" s="61">
        <v>531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394</v>
      </c>
      <c r="L48" s="64">
        <v>420</v>
      </c>
      <c r="M48" s="64">
        <v>424</v>
      </c>
      <c r="N48" s="64">
        <v>458</v>
      </c>
      <c r="O48" s="65">
        <v>431</v>
      </c>
      <c r="P48" s="48"/>
      <c r="Q48" s="48"/>
      <c r="R48" s="48"/>
      <c r="S48" s="48"/>
      <c r="T48" s="48"/>
      <c r="U48" s="48"/>
    </row>
    <row r="49" spans="1:21" ht="30.75" customHeight="1" x14ac:dyDescent="0.15">
      <c r="A49" s="48"/>
      <c r="B49" s="1196"/>
      <c r="C49" s="1197"/>
      <c r="D49" s="62"/>
      <c r="E49" s="1188" t="s">
        <v>16</v>
      </c>
      <c r="F49" s="1188"/>
      <c r="G49" s="1188"/>
      <c r="H49" s="1188"/>
      <c r="I49" s="1188"/>
      <c r="J49" s="1189"/>
      <c r="K49" s="63">
        <v>60</v>
      </c>
      <c r="L49" s="64">
        <v>14</v>
      </c>
      <c r="M49" s="64">
        <v>2</v>
      </c>
      <c r="N49" s="64">
        <v>0</v>
      </c>
      <c r="O49" s="65">
        <v>6</v>
      </c>
      <c r="P49" s="48"/>
      <c r="Q49" s="48"/>
      <c r="R49" s="48"/>
      <c r="S49" s="48"/>
      <c r="T49" s="48"/>
      <c r="U49" s="48"/>
    </row>
    <row r="50" spans="1:21" ht="30.75" customHeight="1" x14ac:dyDescent="0.15">
      <c r="A50" s="48"/>
      <c r="B50" s="1196"/>
      <c r="C50" s="1197"/>
      <c r="D50" s="62"/>
      <c r="E50" s="1188" t="s">
        <v>17</v>
      </c>
      <c r="F50" s="1188"/>
      <c r="G50" s="1188"/>
      <c r="H50" s="1188"/>
      <c r="I50" s="1188"/>
      <c r="J50" s="1189"/>
      <c r="K50" s="63">
        <v>45</v>
      </c>
      <c r="L50" s="64">
        <v>36</v>
      </c>
      <c r="M50" s="64">
        <v>26</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478</v>
      </c>
      <c r="M51" s="64">
        <v>0</v>
      </c>
      <c r="N51" s="64" t="s">
        <v>478</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853</v>
      </c>
      <c r="L52" s="64">
        <v>871</v>
      </c>
      <c r="M52" s="64">
        <v>909</v>
      </c>
      <c r="N52" s="64">
        <v>866</v>
      </c>
      <c r="O52" s="65">
        <v>910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403</v>
      </c>
      <c r="L53" s="69">
        <v>317</v>
      </c>
      <c r="M53" s="69">
        <v>90</v>
      </c>
      <c r="N53" s="69">
        <v>77</v>
      </c>
      <c r="O53" s="70">
        <v>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28" zoomScaleSheetLayoutView="100" workbookViewId="0">
      <selection activeCell="L54" sqref="L5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6284</v>
      </c>
      <c r="J41" s="83">
        <v>6460</v>
      </c>
      <c r="K41" s="83">
        <v>6933</v>
      </c>
      <c r="L41" s="83">
        <v>7175</v>
      </c>
      <c r="M41" s="84">
        <v>8404</v>
      </c>
    </row>
    <row r="42" spans="2:13" ht="27.75" customHeight="1" x14ac:dyDescent="0.15">
      <c r="B42" s="1204"/>
      <c r="C42" s="1205"/>
      <c r="D42" s="85"/>
      <c r="E42" s="1210" t="s">
        <v>26</v>
      </c>
      <c r="F42" s="1210"/>
      <c r="G42" s="1210"/>
      <c r="H42" s="1211"/>
      <c r="I42" s="86">
        <v>50</v>
      </c>
      <c r="J42" s="87">
        <v>22</v>
      </c>
      <c r="K42" s="87">
        <v>2</v>
      </c>
      <c r="L42" s="87">
        <v>1</v>
      </c>
      <c r="M42" s="88">
        <v>0</v>
      </c>
    </row>
    <row r="43" spans="2:13" ht="27.75" customHeight="1" x14ac:dyDescent="0.15">
      <c r="B43" s="1204"/>
      <c r="C43" s="1205"/>
      <c r="D43" s="85"/>
      <c r="E43" s="1210" t="s">
        <v>27</v>
      </c>
      <c r="F43" s="1210"/>
      <c r="G43" s="1210"/>
      <c r="H43" s="1211"/>
      <c r="I43" s="86">
        <v>8376</v>
      </c>
      <c r="J43" s="87">
        <v>8012</v>
      </c>
      <c r="K43" s="87">
        <v>7686</v>
      </c>
      <c r="L43" s="87">
        <v>7798</v>
      </c>
      <c r="M43" s="88">
        <v>7686</v>
      </c>
    </row>
    <row r="44" spans="2:13" ht="27.75" customHeight="1" x14ac:dyDescent="0.15">
      <c r="B44" s="1204"/>
      <c r="C44" s="1205"/>
      <c r="D44" s="85"/>
      <c r="E44" s="1210" t="s">
        <v>28</v>
      </c>
      <c r="F44" s="1210"/>
      <c r="G44" s="1210"/>
      <c r="H44" s="1211"/>
      <c r="I44" s="86">
        <v>16</v>
      </c>
      <c r="J44" s="87">
        <v>41</v>
      </c>
      <c r="K44" s="87">
        <v>73</v>
      </c>
      <c r="L44" s="87">
        <v>69</v>
      </c>
      <c r="M44" s="88">
        <v>61</v>
      </c>
    </row>
    <row r="45" spans="2:13" ht="27.75" customHeight="1" x14ac:dyDescent="0.15">
      <c r="B45" s="1204"/>
      <c r="C45" s="1205"/>
      <c r="D45" s="85"/>
      <c r="E45" s="1210" t="s">
        <v>29</v>
      </c>
      <c r="F45" s="1210"/>
      <c r="G45" s="1210"/>
      <c r="H45" s="1211"/>
      <c r="I45" s="86">
        <v>1398</v>
      </c>
      <c r="J45" s="87">
        <v>1322</v>
      </c>
      <c r="K45" s="87">
        <v>1198</v>
      </c>
      <c r="L45" s="87">
        <v>852</v>
      </c>
      <c r="M45" s="88">
        <v>613</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5327</v>
      </c>
      <c r="J50" s="87">
        <v>5649</v>
      </c>
      <c r="K50" s="87">
        <v>5876</v>
      </c>
      <c r="L50" s="87">
        <v>6098</v>
      </c>
      <c r="M50" s="88">
        <v>5951</v>
      </c>
    </row>
    <row r="51" spans="2:13" ht="27.75" customHeight="1" x14ac:dyDescent="0.15">
      <c r="B51" s="1204"/>
      <c r="C51" s="1205"/>
      <c r="D51" s="85"/>
      <c r="E51" s="1210" t="s">
        <v>36</v>
      </c>
      <c r="F51" s="1210"/>
      <c r="G51" s="1210"/>
      <c r="H51" s="1211"/>
      <c r="I51" s="86" t="s">
        <v>478</v>
      </c>
      <c r="J51" s="87" t="s">
        <v>478</v>
      </c>
      <c r="K51" s="87" t="s">
        <v>478</v>
      </c>
      <c r="L51" s="87" t="s">
        <v>478</v>
      </c>
      <c r="M51" s="88" t="s">
        <v>478</v>
      </c>
    </row>
    <row r="52" spans="2:13" ht="27.75" customHeight="1" x14ac:dyDescent="0.15">
      <c r="B52" s="1206"/>
      <c r="C52" s="1207"/>
      <c r="D52" s="85"/>
      <c r="E52" s="1210" t="s">
        <v>37</v>
      </c>
      <c r="F52" s="1210"/>
      <c r="G52" s="1210"/>
      <c r="H52" s="1211"/>
      <c r="I52" s="86">
        <v>12734</v>
      </c>
      <c r="J52" s="87">
        <v>13154</v>
      </c>
      <c r="K52" s="87">
        <v>13371</v>
      </c>
      <c r="L52" s="87">
        <v>13613</v>
      </c>
      <c r="M52" s="88">
        <v>14261</v>
      </c>
    </row>
    <row r="53" spans="2:13" ht="27.75" customHeight="1" thickBot="1" x14ac:dyDescent="0.2">
      <c r="B53" s="1217" t="s">
        <v>21</v>
      </c>
      <c r="C53" s="1218"/>
      <c r="D53" s="92"/>
      <c r="E53" s="1219" t="s">
        <v>38</v>
      </c>
      <c r="F53" s="1219"/>
      <c r="G53" s="1219"/>
      <c r="H53" s="1220"/>
      <c r="I53" s="93">
        <v>-1937</v>
      </c>
      <c r="J53" s="94">
        <v>-2946</v>
      </c>
      <c r="K53" s="94">
        <v>-3353</v>
      </c>
      <c r="L53" s="94">
        <v>-3816</v>
      </c>
      <c r="M53" s="95">
        <v>-3447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Normal="100" zoomScaleSheetLayoutView="55" workbookViewId="0">
      <selection activeCell="J42" sqref="J42"/>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555</v>
      </c>
      <c r="I42" s="354"/>
      <c r="J42" s="354"/>
      <c r="K42" s="354"/>
      <c r="L42" s="246"/>
      <c r="M42" s="246"/>
      <c r="N42" s="246"/>
      <c r="O42" s="246"/>
    </row>
    <row r="43" spans="2:17" ht="13.5" x14ac:dyDescent="0.15">
      <c r="B43" s="250"/>
      <c r="C43" s="246"/>
      <c r="D43" s="246"/>
      <c r="E43" s="246"/>
      <c r="F43" s="246"/>
      <c r="G43" s="1233" t="s">
        <v>563</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55"/>
      <c r="I48" s="355"/>
      <c r="J48" s="355"/>
    </row>
    <row r="49" spans="1:17" ht="13.5" x14ac:dyDescent="0.15">
      <c r="B49" s="250"/>
      <c r="C49" s="246"/>
      <c r="D49" s="246"/>
      <c r="E49" s="246"/>
      <c r="F49" s="246"/>
      <c r="G49" s="245" t="s">
        <v>556</v>
      </c>
    </row>
    <row r="50" spans="1:17" ht="13.5" x14ac:dyDescent="0.15">
      <c r="B50" s="250"/>
      <c r="C50" s="246"/>
      <c r="D50" s="246"/>
      <c r="E50" s="246"/>
      <c r="F50" s="246"/>
      <c r="G50" s="1242"/>
      <c r="H50" s="1243"/>
      <c r="I50" s="1243"/>
      <c r="J50" s="1244"/>
      <c r="K50" s="356" t="s">
        <v>517</v>
      </c>
      <c r="L50" s="356" t="s">
        <v>518</v>
      </c>
      <c r="M50" s="356" t="s">
        <v>519</v>
      </c>
      <c r="N50" s="356" t="s">
        <v>520</v>
      </c>
      <c r="O50" s="356" t="s">
        <v>521</v>
      </c>
    </row>
    <row r="51" spans="1:17" ht="13.5" x14ac:dyDescent="0.15">
      <c r="B51" s="250"/>
      <c r="C51" s="246"/>
      <c r="D51" s="246"/>
      <c r="E51" s="246"/>
      <c r="F51" s="246"/>
      <c r="G51" s="1245" t="s">
        <v>557</v>
      </c>
      <c r="H51" s="1246"/>
      <c r="I51" s="1251" t="s">
        <v>558</v>
      </c>
      <c r="J51" s="1251"/>
      <c r="K51" s="1255"/>
      <c r="L51" s="1255"/>
      <c r="M51" s="1255"/>
      <c r="N51" s="1221"/>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565</v>
      </c>
      <c r="J53" s="1231"/>
      <c r="K53" s="1256"/>
      <c r="L53" s="1256"/>
      <c r="M53" s="1256"/>
      <c r="N53" s="1253">
        <v>52</v>
      </c>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559</v>
      </c>
      <c r="H55" s="1226"/>
      <c r="I55" s="1231" t="s">
        <v>558</v>
      </c>
      <c r="J55" s="1231"/>
      <c r="K55" s="1255"/>
      <c r="L55" s="1255"/>
      <c r="M55" s="1255"/>
      <c r="N55" s="1221">
        <v>20.2</v>
      </c>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565</v>
      </c>
      <c r="J57" s="1223"/>
      <c r="K57" s="1256"/>
      <c r="L57" s="1256"/>
      <c r="M57" s="1256"/>
      <c r="N57" s="1253">
        <v>54.5</v>
      </c>
      <c r="O57" s="1256"/>
      <c r="P57" s="359"/>
      <c r="Q57" s="358"/>
    </row>
    <row r="58" spans="1:17" s="357" customFormat="1" ht="13.5" x14ac:dyDescent="0.15">
      <c r="A58" s="245"/>
      <c r="B58" s="358"/>
      <c r="C58" s="354"/>
      <c r="D58" s="354"/>
      <c r="E58" s="354"/>
      <c r="F58" s="354"/>
      <c r="G58" s="1229"/>
      <c r="H58" s="1230"/>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560</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555</v>
      </c>
      <c r="I64" s="354"/>
      <c r="J64" s="354"/>
      <c r="K64" s="354"/>
      <c r="L64" s="246"/>
      <c r="M64" s="246"/>
      <c r="N64" s="246"/>
      <c r="O64" s="246"/>
    </row>
    <row r="65" spans="2:30" ht="13.5" x14ac:dyDescent="0.15">
      <c r="B65" s="250"/>
      <c r="C65" s="246"/>
      <c r="D65" s="246"/>
      <c r="E65" s="246"/>
      <c r="F65" s="246"/>
      <c r="G65" s="1233" t="s">
        <v>564</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561</v>
      </c>
      <c r="I71" s="370"/>
      <c r="J71" s="366"/>
      <c r="K71" s="366"/>
      <c r="L71" s="367"/>
      <c r="M71" s="366"/>
      <c r="N71" s="367"/>
      <c r="O71" s="368"/>
    </row>
    <row r="72" spans="2:30" ht="13.5" x14ac:dyDescent="0.15">
      <c r="B72" s="250"/>
      <c r="C72" s="246"/>
      <c r="D72" s="246"/>
      <c r="E72" s="246"/>
      <c r="F72" s="246"/>
      <c r="G72" s="1242"/>
      <c r="H72" s="1243"/>
      <c r="I72" s="1243"/>
      <c r="J72" s="1244"/>
      <c r="K72" s="356" t="s">
        <v>517</v>
      </c>
      <c r="L72" s="356" t="s">
        <v>518</v>
      </c>
      <c r="M72" s="356" t="s">
        <v>519</v>
      </c>
      <c r="N72" s="356" t="s">
        <v>520</v>
      </c>
      <c r="O72" s="356" t="s">
        <v>521</v>
      </c>
    </row>
    <row r="73" spans="2:30" ht="13.5" x14ac:dyDescent="0.15">
      <c r="B73" s="250"/>
      <c r="C73" s="246"/>
      <c r="D73" s="246"/>
      <c r="E73" s="246"/>
      <c r="F73" s="246"/>
      <c r="G73" s="1245" t="s">
        <v>557</v>
      </c>
      <c r="H73" s="1246"/>
      <c r="I73" s="1251" t="s">
        <v>558</v>
      </c>
      <c r="J73" s="1251"/>
      <c r="K73" s="1232"/>
      <c r="L73" s="1232"/>
      <c r="M73" s="1221"/>
      <c r="N73" s="1221"/>
      <c r="O73" s="1221"/>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562</v>
      </c>
      <c r="J75" s="1231"/>
      <c r="K75" s="1253">
        <v>6.4</v>
      </c>
      <c r="L75" s="1253">
        <v>5.5</v>
      </c>
      <c r="M75" s="1253">
        <v>3.8</v>
      </c>
      <c r="N75" s="1253">
        <v>2.2000000000000002</v>
      </c>
      <c r="O75" s="1253">
        <v>1</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559</v>
      </c>
      <c r="H77" s="1226"/>
      <c r="I77" s="1231" t="s">
        <v>558</v>
      </c>
      <c r="J77" s="1231"/>
      <c r="K77" s="1232">
        <v>30.7</v>
      </c>
      <c r="L77" s="1232">
        <v>22.3</v>
      </c>
      <c r="M77" s="1221">
        <v>20.3</v>
      </c>
      <c r="N77" s="1221">
        <v>20.2</v>
      </c>
      <c r="O77" s="1221">
        <v>15.5</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562</v>
      </c>
      <c r="J79" s="1223"/>
      <c r="K79" s="1224">
        <v>9.1999999999999993</v>
      </c>
      <c r="L79" s="1224">
        <v>8.5</v>
      </c>
      <c r="M79" s="1224">
        <v>7.7</v>
      </c>
      <c r="N79" s="1224">
        <v>7.1</v>
      </c>
      <c r="O79" s="1224">
        <v>6.6</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R97" zoomScaleNormal="100" zoomScaleSheetLayoutView="70" workbookViewId="0">
      <selection activeCell="F64" sqref="F6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94" zoomScaleNormal="100" zoomScaleSheetLayoutView="55" workbookViewId="0">
      <selection activeCell="F64" sqref="F6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36031</v>
      </c>
      <c r="E3" s="118"/>
      <c r="F3" s="119">
        <v>46819</v>
      </c>
      <c r="G3" s="120"/>
      <c r="H3" s="121"/>
    </row>
    <row r="4" spans="1:8" x14ac:dyDescent="0.15">
      <c r="A4" s="122"/>
      <c r="B4" s="123"/>
      <c r="C4" s="124"/>
      <c r="D4" s="125">
        <v>26648</v>
      </c>
      <c r="E4" s="126"/>
      <c r="F4" s="127">
        <v>24121</v>
      </c>
      <c r="G4" s="128"/>
      <c r="H4" s="129"/>
    </row>
    <row r="5" spans="1:8" x14ac:dyDescent="0.15">
      <c r="A5" s="110" t="s">
        <v>511</v>
      </c>
      <c r="B5" s="115"/>
      <c r="C5" s="116"/>
      <c r="D5" s="117">
        <v>34394</v>
      </c>
      <c r="E5" s="118"/>
      <c r="F5" s="119">
        <v>53270</v>
      </c>
      <c r="G5" s="120"/>
      <c r="H5" s="121"/>
    </row>
    <row r="6" spans="1:8" x14ac:dyDescent="0.15">
      <c r="A6" s="122"/>
      <c r="B6" s="123"/>
      <c r="C6" s="124"/>
      <c r="D6" s="125">
        <v>18606</v>
      </c>
      <c r="E6" s="126"/>
      <c r="F6" s="127">
        <v>24316</v>
      </c>
      <c r="G6" s="128"/>
      <c r="H6" s="129"/>
    </row>
    <row r="7" spans="1:8" x14ac:dyDescent="0.15">
      <c r="A7" s="110" t="s">
        <v>512</v>
      </c>
      <c r="B7" s="115"/>
      <c r="C7" s="116"/>
      <c r="D7" s="117">
        <v>32791</v>
      </c>
      <c r="E7" s="118"/>
      <c r="F7" s="119">
        <v>53292</v>
      </c>
      <c r="G7" s="120"/>
      <c r="H7" s="121"/>
    </row>
    <row r="8" spans="1:8" x14ac:dyDescent="0.15">
      <c r="A8" s="122"/>
      <c r="B8" s="123"/>
      <c r="C8" s="124"/>
      <c r="D8" s="125">
        <v>20647</v>
      </c>
      <c r="E8" s="126"/>
      <c r="F8" s="127">
        <v>28900</v>
      </c>
      <c r="G8" s="128"/>
      <c r="H8" s="129"/>
    </row>
    <row r="9" spans="1:8" x14ac:dyDescent="0.15">
      <c r="A9" s="110" t="s">
        <v>513</v>
      </c>
      <c r="B9" s="115"/>
      <c r="C9" s="116"/>
      <c r="D9" s="117">
        <v>29568</v>
      </c>
      <c r="E9" s="118"/>
      <c r="F9" s="119">
        <v>56894</v>
      </c>
      <c r="G9" s="120"/>
      <c r="H9" s="121"/>
    </row>
    <row r="10" spans="1:8" x14ac:dyDescent="0.15">
      <c r="A10" s="122"/>
      <c r="B10" s="123"/>
      <c r="C10" s="124"/>
      <c r="D10" s="125">
        <v>18028</v>
      </c>
      <c r="E10" s="126"/>
      <c r="F10" s="127">
        <v>32548</v>
      </c>
      <c r="G10" s="128"/>
      <c r="H10" s="129"/>
    </row>
    <row r="11" spans="1:8" x14ac:dyDescent="0.15">
      <c r="A11" s="110" t="s">
        <v>514</v>
      </c>
      <c r="B11" s="115"/>
      <c r="C11" s="116"/>
      <c r="D11" s="117">
        <v>63438</v>
      </c>
      <c r="E11" s="118"/>
      <c r="F11" s="119">
        <v>57122</v>
      </c>
      <c r="G11" s="120"/>
      <c r="H11" s="121"/>
    </row>
    <row r="12" spans="1:8" x14ac:dyDescent="0.15">
      <c r="A12" s="122"/>
      <c r="B12" s="123"/>
      <c r="C12" s="130"/>
      <c r="D12" s="125">
        <v>50255</v>
      </c>
      <c r="E12" s="126"/>
      <c r="F12" s="127">
        <v>36191</v>
      </c>
      <c r="G12" s="128"/>
      <c r="H12" s="129"/>
    </row>
    <row r="13" spans="1:8" x14ac:dyDescent="0.15">
      <c r="A13" s="110"/>
      <c r="B13" s="115"/>
      <c r="C13" s="131"/>
      <c r="D13" s="132">
        <v>39244</v>
      </c>
      <c r="E13" s="133"/>
      <c r="F13" s="134">
        <v>53479</v>
      </c>
      <c r="G13" s="135"/>
      <c r="H13" s="121"/>
    </row>
    <row r="14" spans="1:8" x14ac:dyDescent="0.15">
      <c r="A14" s="122"/>
      <c r="B14" s="123"/>
      <c r="C14" s="124"/>
      <c r="D14" s="125">
        <v>26837</v>
      </c>
      <c r="E14" s="126"/>
      <c r="F14" s="127">
        <v>29215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5.7</v>
      </c>
      <c r="C19" s="136">
        <f>ROUND(VALUE(SUBSTITUTE(実質収支比率等に係る経年分析!G$48,"▲","-")),2)</f>
        <v>6.75</v>
      </c>
      <c r="D19" s="136">
        <f>ROUND(VALUE(SUBSTITUTE(実質収支比率等に係る経年分析!H$48,"▲","-")),2)</f>
        <v>6.7</v>
      </c>
      <c r="E19" s="136">
        <f>ROUND(VALUE(SUBSTITUTE(実質収支比率等に係る経年分析!I$48,"▲","-")),2)</f>
        <v>7.42</v>
      </c>
      <c r="F19" s="136">
        <f>ROUND(VALUE(SUBSTITUTE(実質収支比率等に係る経年分析!J$48,"▲","-")),2)</f>
        <v>6.39</v>
      </c>
    </row>
    <row r="20" spans="1:11" x14ac:dyDescent="0.15">
      <c r="A20" s="136" t="s">
        <v>43</v>
      </c>
      <c r="B20" s="136">
        <f>ROUND(VALUE(SUBSTITUTE(実質収支比率等に係る経年分析!F$47,"▲","-")),2)</f>
        <v>25.93</v>
      </c>
      <c r="C20" s="136">
        <f>ROUND(VALUE(SUBSTITUTE(実質収支比率等に係る経年分析!G$47,"▲","-")),2)</f>
        <v>28.8</v>
      </c>
      <c r="D20" s="136">
        <f>ROUND(VALUE(SUBSTITUTE(実質収支比率等に係る経年分析!H$47,"▲","-")),2)</f>
        <v>32.44</v>
      </c>
      <c r="E20" s="136">
        <f>ROUND(VALUE(SUBSTITUTE(実質収支比率等に係る経年分析!I$47,"▲","-")),2)</f>
        <v>34.03</v>
      </c>
      <c r="F20" s="136">
        <f>ROUND(VALUE(SUBSTITUTE(実質収支比率等に係る経年分析!J$47,"▲","-")),2)</f>
        <v>35.07</v>
      </c>
    </row>
    <row r="21" spans="1:11" x14ac:dyDescent="0.15">
      <c r="A21" s="136" t="s">
        <v>44</v>
      </c>
      <c r="B21" s="136">
        <f>IF(ISNUMBER(VALUE(SUBSTITUTE(実質収支比率等に係る経年分析!F$49,"▲","-"))),ROUND(VALUE(SUBSTITUTE(実質収支比率等に係る経年分析!F$49,"▲","-")),2),NA())</f>
        <v>-0.41</v>
      </c>
      <c r="C21" s="136">
        <f>IF(ISNUMBER(VALUE(SUBSTITUTE(実質収支比率等に係る経年分析!G$49,"▲","-"))),ROUND(VALUE(SUBSTITUTE(実質収支比率等に係る経年分析!G$49,"▲","-")),2),NA())</f>
        <v>1.1299999999999999</v>
      </c>
      <c r="D21" s="136">
        <f>IF(ISNUMBER(VALUE(SUBSTITUTE(実質収支比率等に係る経年分析!H$49,"▲","-"))),ROUND(VALUE(SUBSTITUTE(実質収支比率等に係る経年分析!H$49,"▲","-")),2),NA())</f>
        <v>-0.02</v>
      </c>
      <c r="E21" s="136">
        <f>IF(ISNUMBER(VALUE(SUBSTITUTE(実質収支比率等に係る経年分析!I$49,"▲","-"))),ROUND(VALUE(SUBSTITUTE(実質収支比率等に係る経年分析!I$49,"▲","-")),2),NA())</f>
        <v>0.31</v>
      </c>
      <c r="F21" s="136">
        <f>IF(ISNUMBER(VALUE(SUBSTITUTE(実質収支比率等に係る経年分析!J$49,"▲","-"))),ROUND(VALUE(SUBSTITUTE(実質収支比率等に係る経年分析!J$49,"▲","-")),2),NA())</f>
        <v>-2.11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2.0099999999999998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1.53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2.2799999999999998</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下水道事業会計（農業集落排水）</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0.33</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0.64</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1.85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1.69</v>
      </c>
    </row>
    <row r="33" spans="1:16" x14ac:dyDescent="0.15">
      <c r="A33" s="137" t="str">
        <f>IF(連結実質赤字比率に係る赤字・黒字の構成分析!C$37="",NA(),連結実質赤字比率に係る赤字・黒字の構成分析!C$37)</f>
        <v>下水道事業会計（公共下水道）</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1.1299999999999999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2.2799999999999998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6.38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16.28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13.15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853</v>
      </c>
      <c r="E42" s="138"/>
      <c r="F42" s="138"/>
      <c r="G42" s="138">
        <f>'実質公債費比率（分子）の構造'!L$52</f>
        <v>871</v>
      </c>
      <c r="H42" s="138"/>
      <c r="I42" s="138"/>
      <c r="J42" s="138">
        <f>'実質公債費比率（分子）の構造'!M$52</f>
        <v>909</v>
      </c>
      <c r="K42" s="138"/>
      <c r="L42" s="138"/>
      <c r="M42" s="138">
        <f>'実質公債費比率（分子）の構造'!N$52</f>
        <v>866</v>
      </c>
      <c r="N42" s="138"/>
      <c r="O42" s="138"/>
      <c r="P42" s="138">
        <f>'実質公債費比率（分子）の構造'!O$52</f>
        <v>910</v>
      </c>
    </row>
    <row r="43" spans="1:16" x14ac:dyDescent="0.15">
      <c r="A43" s="138" t="s">
        <v>52</v>
      </c>
      <c r="B43" s="138">
        <f>'実質公債費比率（分子）の構造'!K$51</f>
        <v>0</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45</v>
      </c>
      <c r="C44" s="138"/>
      <c r="D44" s="138"/>
      <c r="E44" s="138">
        <f>'実質公債費比率（分子）の構造'!L$50</f>
        <v>36</v>
      </c>
      <c r="F44" s="138"/>
      <c r="G44" s="138"/>
      <c r="H44" s="138">
        <f>'実質公債費比率（分子）の構造'!M$50</f>
        <v>26</v>
      </c>
      <c r="I44" s="138"/>
      <c r="J44" s="138"/>
      <c r="K44" s="138">
        <f>'実質公債費比率（分子）の構造'!N$50</f>
        <v>1</v>
      </c>
      <c r="L44" s="138"/>
      <c r="M44" s="138"/>
      <c r="N44" s="138">
        <f>'実質公債費比率（分子）の構造'!O$50</f>
        <v>1</v>
      </c>
      <c r="O44" s="138"/>
      <c r="P44" s="138"/>
    </row>
    <row r="45" spans="1:16" x14ac:dyDescent="0.15">
      <c r="A45" s="138" t="s">
        <v>54</v>
      </c>
      <c r="B45" s="138">
        <f>'実質公債費比率（分子）の構造'!K$49</f>
        <v>60</v>
      </c>
      <c r="C45" s="138"/>
      <c r="D45" s="138"/>
      <c r="E45" s="138">
        <f>'実質公債費比率（分子）の構造'!L$49</f>
        <v>14</v>
      </c>
      <c r="F45" s="138"/>
      <c r="G45" s="138"/>
      <c r="H45" s="138">
        <f>'実質公債費比率（分子）の構造'!M$49</f>
        <v>2</v>
      </c>
      <c r="I45" s="138"/>
      <c r="J45" s="138"/>
      <c r="K45" s="138">
        <f>'実質公債費比率（分子）の構造'!N$49</f>
        <v>0</v>
      </c>
      <c r="L45" s="138"/>
      <c r="M45" s="138"/>
      <c r="N45" s="138">
        <f>'実質公債費比率（分子）の構造'!O$49</f>
        <v>6</v>
      </c>
      <c r="O45" s="138"/>
      <c r="P45" s="138"/>
    </row>
    <row r="46" spans="1:16" x14ac:dyDescent="0.15">
      <c r="A46" s="138" t="s">
        <v>55</v>
      </c>
      <c r="B46" s="138">
        <f>'実質公債費比率（分子）の構造'!K$48</f>
        <v>394</v>
      </c>
      <c r="C46" s="138"/>
      <c r="D46" s="138"/>
      <c r="E46" s="138">
        <f>'実質公債費比率（分子）の構造'!L$48</f>
        <v>420</v>
      </c>
      <c r="F46" s="138"/>
      <c r="G46" s="138"/>
      <c r="H46" s="138">
        <f>'実質公債費比率（分子）の構造'!M$48</f>
        <v>424</v>
      </c>
      <c r="I46" s="138"/>
      <c r="J46" s="138"/>
      <c r="K46" s="138">
        <f>'実質公債費比率（分子）の構造'!N$48</f>
        <v>458</v>
      </c>
      <c r="L46" s="138"/>
      <c r="M46" s="138"/>
      <c r="N46" s="138">
        <f>'実質公債費比率（分子）の構造'!O$48</f>
        <v>431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757</v>
      </c>
      <c r="C49" s="138"/>
      <c r="D49" s="138"/>
      <c r="E49" s="138">
        <f>'実質公債費比率（分子）の構造'!L$45</f>
        <v>718</v>
      </c>
      <c r="F49" s="138"/>
      <c r="G49" s="138"/>
      <c r="H49" s="138">
        <f>'実質公債費比率（分子）の構造'!M$45</f>
        <v>547</v>
      </c>
      <c r="I49" s="138"/>
      <c r="J49" s="138"/>
      <c r="K49" s="138">
        <f>'実質公債費比率（分子）の構造'!N$45</f>
        <v>484</v>
      </c>
      <c r="L49" s="138"/>
      <c r="M49" s="138"/>
      <c r="N49" s="138">
        <f>'実質公債費比率（分子）の構造'!O$45</f>
        <v>531</v>
      </c>
      <c r="O49" s="138"/>
      <c r="P49" s="138"/>
    </row>
    <row r="50" spans="1:16" x14ac:dyDescent="0.15">
      <c r="A50" s="138" t="s">
        <v>59</v>
      </c>
      <c r="B50" s="138" t="e">
        <f>NA()</f>
        <v>#N/A</v>
      </c>
      <c r="C50" s="138">
        <f>IF(ISNUMBER('実質公債費比率（分子）の構造'!K$53),'実質公債費比率（分子）の構造'!K$53,NA())</f>
        <v>403</v>
      </c>
      <c r="D50" s="138" t="e">
        <f>NA()</f>
        <v>#N/A</v>
      </c>
      <c r="E50" s="138" t="e">
        <f>NA()</f>
        <v>#N/A</v>
      </c>
      <c r="F50" s="138">
        <f>IF(ISNUMBER('実質公債費比率（分子）の構造'!L$53),'実質公債費比率（分子）の構造'!L$53,NA())</f>
        <v>317</v>
      </c>
      <c r="G50" s="138" t="e">
        <f>NA()</f>
        <v>#N/A</v>
      </c>
      <c r="H50" s="138" t="e">
        <f>NA()</f>
        <v>#N/A</v>
      </c>
      <c r="I50" s="138">
        <f>IF(ISNUMBER('実質公債費比率（分子）の構造'!M$53),'実質公債費比率（分子）の構造'!M$53,NA())</f>
        <v>90</v>
      </c>
      <c r="J50" s="138" t="e">
        <f>NA()</f>
        <v>#N/A</v>
      </c>
      <c r="K50" s="138" t="e">
        <f>NA()</f>
        <v>#N/A</v>
      </c>
      <c r="L50" s="138">
        <f>IF(ISNUMBER('実質公債費比率（分子）の構造'!N$53),'実質公債費比率（分子）の構造'!N$53,NA())</f>
        <v>77</v>
      </c>
      <c r="M50" s="138" t="e">
        <f>NA()</f>
        <v>#N/A</v>
      </c>
      <c r="N50" s="138" t="e">
        <f>NA()</f>
        <v>#N/A</v>
      </c>
      <c r="O50" s="138">
        <f>IF(ISNUMBER('実質公債費比率（分子）の構造'!O$53),'実質公債費比率（分子）の構造'!O$53,NA())</f>
        <v>59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12734</v>
      </c>
      <c r="E56" s="137"/>
      <c r="F56" s="137"/>
      <c r="G56" s="137">
        <f>'将来負担比率（分子）の構造'!J$52</f>
        <v>13154</v>
      </c>
      <c r="H56" s="137"/>
      <c r="I56" s="137"/>
      <c r="J56" s="137">
        <f>'将来負担比率（分子）の構造'!K$52</f>
        <v>13371</v>
      </c>
      <c r="K56" s="137"/>
      <c r="L56" s="137"/>
      <c r="M56" s="137">
        <f>'将来負担比率（分子）の構造'!L$52</f>
        <v>13613</v>
      </c>
      <c r="N56" s="137"/>
      <c r="O56" s="137"/>
      <c r="P56" s="137">
        <f>'将来負担比率（分子）の構造'!M$52</f>
        <v>14261</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5327</v>
      </c>
      <c r="E58" s="137"/>
      <c r="F58" s="137"/>
      <c r="G58" s="137">
        <f>'将来負担比率（分子）の構造'!J$50</f>
        <v>5649</v>
      </c>
      <c r="H58" s="137"/>
      <c r="I58" s="137"/>
      <c r="J58" s="137">
        <f>'将来負担比率（分子）の構造'!K$50</f>
        <v>5876</v>
      </c>
      <c r="K58" s="137"/>
      <c r="L58" s="137"/>
      <c r="M58" s="137">
        <f>'将来負担比率（分子）の構造'!L$50</f>
        <v>6098</v>
      </c>
      <c r="N58" s="137"/>
      <c r="O58" s="137"/>
      <c r="P58" s="137">
        <f>'将来負担比率（分子）の構造'!M$50</f>
        <v>5951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1398</v>
      </c>
      <c r="C62" s="137"/>
      <c r="D62" s="137"/>
      <c r="E62" s="137">
        <f>'将来負担比率（分子）の構造'!J$45</f>
        <v>1322</v>
      </c>
      <c r="F62" s="137"/>
      <c r="G62" s="137"/>
      <c r="H62" s="137">
        <f>'将来負担比率（分子）の構造'!K$45</f>
        <v>1198</v>
      </c>
      <c r="I62" s="137"/>
      <c r="J62" s="137"/>
      <c r="K62" s="137">
        <f>'将来負担比率（分子）の構造'!L$45</f>
        <v>852</v>
      </c>
      <c r="L62" s="137"/>
      <c r="M62" s="137"/>
      <c r="N62" s="137">
        <f>'将来負担比率（分子）の構造'!M$45</f>
        <v>613</v>
      </c>
      <c r="O62" s="137"/>
      <c r="P62" s="137"/>
    </row>
    <row r="63" spans="1:16" x14ac:dyDescent="0.15">
      <c r="A63" s="137" t="s">
        <v>28</v>
      </c>
      <c r="B63" s="137">
        <f>'将来負担比率（分子）の構造'!I$44</f>
        <v>16</v>
      </c>
      <c r="C63" s="137"/>
      <c r="D63" s="137"/>
      <c r="E63" s="137">
        <f>'将来負担比率（分子）の構造'!J$44</f>
        <v>41</v>
      </c>
      <c r="F63" s="137"/>
      <c r="G63" s="137"/>
      <c r="H63" s="137">
        <f>'将来負担比率（分子）の構造'!K$44</f>
        <v>73</v>
      </c>
      <c r="I63" s="137"/>
      <c r="J63" s="137"/>
      <c r="K63" s="137">
        <f>'将来負担比率（分子）の構造'!L$44</f>
        <v>69</v>
      </c>
      <c r="L63" s="137"/>
      <c r="M63" s="137"/>
      <c r="N63" s="137">
        <f>'将来負担比率（分子）の構造'!M$44</f>
        <v>61</v>
      </c>
      <c r="O63" s="137"/>
      <c r="P63" s="137"/>
    </row>
    <row r="64" spans="1:16" x14ac:dyDescent="0.15">
      <c r="A64" s="137" t="s">
        <v>27</v>
      </c>
      <c r="B64" s="137">
        <f>'将来負担比率（分子）の構造'!I$43</f>
        <v>8376</v>
      </c>
      <c r="C64" s="137"/>
      <c r="D64" s="137"/>
      <c r="E64" s="137">
        <f>'将来負担比率（分子）の構造'!J$43</f>
        <v>8012</v>
      </c>
      <c r="F64" s="137"/>
      <c r="G64" s="137"/>
      <c r="H64" s="137">
        <f>'将来負担比率（分子）の構造'!K$43</f>
        <v>7686</v>
      </c>
      <c r="I64" s="137"/>
      <c r="J64" s="137"/>
      <c r="K64" s="137">
        <f>'将来負担比率（分子）の構造'!L$43</f>
        <v>7798</v>
      </c>
      <c r="L64" s="137"/>
      <c r="M64" s="137"/>
      <c r="N64" s="137">
        <f>'将来負担比率（分子）の構造'!M$43</f>
        <v>7686</v>
      </c>
      <c r="O64" s="137"/>
      <c r="P64" s="137"/>
    </row>
    <row r="65" spans="1:16" x14ac:dyDescent="0.15">
      <c r="A65" s="137" t="s">
        <v>26</v>
      </c>
      <c r="B65" s="137">
        <f>'将来負担比率（分子）の構造'!I$42</f>
        <v>50</v>
      </c>
      <c r="C65" s="137"/>
      <c r="D65" s="137"/>
      <c r="E65" s="137">
        <f>'将来負担比率（分子）の構造'!J$42</f>
        <v>22</v>
      </c>
      <c r="F65" s="137"/>
      <c r="G65" s="137"/>
      <c r="H65" s="137">
        <f>'将来負担比率（分子）の構造'!K$42</f>
        <v>2</v>
      </c>
      <c r="I65" s="137"/>
      <c r="J65" s="137"/>
      <c r="K65" s="137">
        <f>'将来負担比率（分子）の構造'!L$42</f>
        <v>1</v>
      </c>
      <c r="L65" s="137"/>
      <c r="M65" s="137"/>
      <c r="N65" s="137">
        <f>'将来負担比率（分子）の構造'!M$42</f>
        <v>0</v>
      </c>
      <c r="O65" s="137"/>
      <c r="P65" s="137"/>
    </row>
    <row r="66" spans="1:16" x14ac:dyDescent="0.15">
      <c r="A66" s="137" t="s">
        <v>25</v>
      </c>
      <c r="B66" s="137">
        <f>'将来負担比率（分子）の構造'!I$41</f>
        <v>6284</v>
      </c>
      <c r="C66" s="137"/>
      <c r="D66" s="137"/>
      <c r="E66" s="137">
        <f>'将来負担比率（分子）の構造'!J$41</f>
        <v>6460</v>
      </c>
      <c r="F66" s="137"/>
      <c r="G66" s="137"/>
      <c r="H66" s="137">
        <f>'将来負担比率（分子）の構造'!K$41</f>
        <v>6933</v>
      </c>
      <c r="I66" s="137"/>
      <c r="J66" s="137"/>
      <c r="K66" s="137">
        <f>'将来負担比率（分子）の構造'!L$41</f>
        <v>7175</v>
      </c>
      <c r="L66" s="137"/>
      <c r="M66" s="137"/>
      <c r="N66" s="137">
        <f>'将来負担比率（分子）の構造'!M$41</f>
        <v>8404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K45" sqref="A42:AK45"/>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5529157</v>
      </c>
      <c r="S5" s="615"/>
      <c r="T5" s="615"/>
      <c r="U5" s="615"/>
      <c r="V5" s="615"/>
      <c r="W5" s="615"/>
      <c r="X5" s="615"/>
      <c r="Y5" s="616"/>
      <c r="Z5" s="617">
        <v>39.700000000000003</v>
      </c>
      <c r="AA5" s="617"/>
      <c r="AB5" s="617"/>
      <c r="AC5" s="617"/>
      <c r="AD5" s="618">
        <v>5529155</v>
      </c>
      <c r="AE5" s="618"/>
      <c r="AF5" s="618"/>
      <c r="AG5" s="618"/>
      <c r="AH5" s="618"/>
      <c r="AI5" s="618"/>
      <c r="AJ5" s="618"/>
      <c r="AK5" s="618"/>
      <c r="AL5" s="619">
        <v>68.900000000000006</v>
      </c>
      <c r="AM5" s="620"/>
      <c r="AN5" s="620"/>
      <c r="AO5" s="621"/>
      <c r="AP5" s="611" t="s">
        <v>209</v>
      </c>
      <c r="AQ5" s="612"/>
      <c r="AR5" s="612"/>
      <c r="AS5" s="612"/>
      <c r="AT5" s="612"/>
      <c r="AU5" s="612"/>
      <c r="AV5" s="612"/>
      <c r="AW5" s="612"/>
      <c r="AX5" s="612"/>
      <c r="AY5" s="612"/>
      <c r="AZ5" s="612"/>
      <c r="BA5" s="612"/>
      <c r="BB5" s="612"/>
      <c r="BC5" s="612"/>
      <c r="BD5" s="612"/>
      <c r="BE5" s="612"/>
      <c r="BF5" s="613"/>
      <c r="BG5" s="625">
        <v>5490408</v>
      </c>
      <c r="BH5" s="626"/>
      <c r="BI5" s="626"/>
      <c r="BJ5" s="626"/>
      <c r="BK5" s="626"/>
      <c r="BL5" s="626"/>
      <c r="BM5" s="626"/>
      <c r="BN5" s="627"/>
      <c r="BO5" s="628">
        <v>99.3</v>
      </c>
      <c r="BP5" s="628"/>
      <c r="BQ5" s="628"/>
      <c r="BR5" s="628"/>
      <c r="BS5" s="629">
        <v>29122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173071</v>
      </c>
      <c r="S6" s="626"/>
      <c r="T6" s="626"/>
      <c r="U6" s="626"/>
      <c r="V6" s="626"/>
      <c r="W6" s="626"/>
      <c r="X6" s="626"/>
      <c r="Y6" s="627"/>
      <c r="Z6" s="628">
        <v>1.2</v>
      </c>
      <c r="AA6" s="628"/>
      <c r="AB6" s="628"/>
      <c r="AC6" s="628"/>
      <c r="AD6" s="629">
        <v>173071</v>
      </c>
      <c r="AE6" s="629"/>
      <c r="AF6" s="629"/>
      <c r="AG6" s="629"/>
      <c r="AH6" s="629"/>
      <c r="AI6" s="629"/>
      <c r="AJ6" s="629"/>
      <c r="AK6" s="629"/>
      <c r="AL6" s="630">
        <v>2.2000000000000002</v>
      </c>
      <c r="AM6" s="631"/>
      <c r="AN6" s="631"/>
      <c r="AO6" s="632"/>
      <c r="AP6" s="622" t="s">
        <v>214</v>
      </c>
      <c r="AQ6" s="623"/>
      <c r="AR6" s="623"/>
      <c r="AS6" s="623"/>
      <c r="AT6" s="623"/>
      <c r="AU6" s="623"/>
      <c r="AV6" s="623"/>
      <c r="AW6" s="623"/>
      <c r="AX6" s="623"/>
      <c r="AY6" s="623"/>
      <c r="AZ6" s="623"/>
      <c r="BA6" s="623"/>
      <c r="BB6" s="623"/>
      <c r="BC6" s="623"/>
      <c r="BD6" s="623"/>
      <c r="BE6" s="623"/>
      <c r="BF6" s="624"/>
      <c r="BG6" s="625">
        <v>5490408</v>
      </c>
      <c r="BH6" s="626"/>
      <c r="BI6" s="626"/>
      <c r="BJ6" s="626"/>
      <c r="BK6" s="626"/>
      <c r="BL6" s="626"/>
      <c r="BM6" s="626"/>
      <c r="BN6" s="627"/>
      <c r="BO6" s="628">
        <v>99.3</v>
      </c>
      <c r="BP6" s="628"/>
      <c r="BQ6" s="628"/>
      <c r="BR6" s="628"/>
      <c r="BS6" s="629">
        <v>29122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149661</v>
      </c>
      <c r="CS6" s="626"/>
      <c r="CT6" s="626"/>
      <c r="CU6" s="626"/>
      <c r="CV6" s="626"/>
      <c r="CW6" s="626"/>
      <c r="CX6" s="626"/>
      <c r="CY6" s="627"/>
      <c r="CZ6" s="628">
        <v>1.1000000000000001</v>
      </c>
      <c r="DA6" s="628"/>
      <c r="DB6" s="628"/>
      <c r="DC6" s="628"/>
      <c r="DD6" s="634" t="s">
        <v>216</v>
      </c>
      <c r="DE6" s="626"/>
      <c r="DF6" s="626"/>
      <c r="DG6" s="626"/>
      <c r="DH6" s="626"/>
      <c r="DI6" s="626"/>
      <c r="DJ6" s="626"/>
      <c r="DK6" s="626"/>
      <c r="DL6" s="626"/>
      <c r="DM6" s="626"/>
      <c r="DN6" s="626"/>
      <c r="DO6" s="626"/>
      <c r="DP6" s="627"/>
      <c r="DQ6" s="634">
        <v>149661</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10020</v>
      </c>
      <c r="S7" s="626"/>
      <c r="T7" s="626"/>
      <c r="U7" s="626"/>
      <c r="V7" s="626"/>
      <c r="W7" s="626"/>
      <c r="X7" s="626"/>
      <c r="Y7" s="627"/>
      <c r="Z7" s="628">
        <v>0.1</v>
      </c>
      <c r="AA7" s="628"/>
      <c r="AB7" s="628"/>
      <c r="AC7" s="628"/>
      <c r="AD7" s="629">
        <v>10020</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2706831</v>
      </c>
      <c r="BH7" s="626"/>
      <c r="BI7" s="626"/>
      <c r="BJ7" s="626"/>
      <c r="BK7" s="626"/>
      <c r="BL7" s="626"/>
      <c r="BM7" s="626"/>
      <c r="BN7" s="627"/>
      <c r="BO7" s="628">
        <v>49</v>
      </c>
      <c r="BP7" s="628"/>
      <c r="BQ7" s="628"/>
      <c r="BR7" s="628"/>
      <c r="BS7" s="629">
        <v>29122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1668438</v>
      </c>
      <c r="CS7" s="626"/>
      <c r="CT7" s="626"/>
      <c r="CU7" s="626"/>
      <c r="CV7" s="626"/>
      <c r="CW7" s="626"/>
      <c r="CX7" s="626"/>
      <c r="CY7" s="627"/>
      <c r="CZ7" s="628">
        <v>12.7</v>
      </c>
      <c r="DA7" s="628"/>
      <c r="DB7" s="628"/>
      <c r="DC7" s="628"/>
      <c r="DD7" s="634">
        <v>27239</v>
      </c>
      <c r="DE7" s="626"/>
      <c r="DF7" s="626"/>
      <c r="DG7" s="626"/>
      <c r="DH7" s="626"/>
      <c r="DI7" s="626"/>
      <c r="DJ7" s="626"/>
      <c r="DK7" s="626"/>
      <c r="DL7" s="626"/>
      <c r="DM7" s="626"/>
      <c r="DN7" s="626"/>
      <c r="DO7" s="626"/>
      <c r="DP7" s="627"/>
      <c r="DQ7" s="634">
        <v>1523094</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24540</v>
      </c>
      <c r="S8" s="626"/>
      <c r="T8" s="626"/>
      <c r="U8" s="626"/>
      <c r="V8" s="626"/>
      <c r="W8" s="626"/>
      <c r="X8" s="626"/>
      <c r="Y8" s="627"/>
      <c r="Z8" s="628">
        <v>0.2</v>
      </c>
      <c r="AA8" s="628"/>
      <c r="AB8" s="628"/>
      <c r="AC8" s="628"/>
      <c r="AD8" s="629">
        <v>24540</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73051</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4414204</v>
      </c>
      <c r="CS8" s="626"/>
      <c r="CT8" s="626"/>
      <c r="CU8" s="626"/>
      <c r="CV8" s="626"/>
      <c r="CW8" s="626"/>
      <c r="CX8" s="626"/>
      <c r="CY8" s="627"/>
      <c r="CZ8" s="628">
        <v>33.700000000000003</v>
      </c>
      <c r="DA8" s="628"/>
      <c r="DB8" s="628"/>
      <c r="DC8" s="628"/>
      <c r="DD8" s="634">
        <v>291857</v>
      </c>
      <c r="DE8" s="626"/>
      <c r="DF8" s="626"/>
      <c r="DG8" s="626"/>
      <c r="DH8" s="626"/>
      <c r="DI8" s="626"/>
      <c r="DJ8" s="626"/>
      <c r="DK8" s="626"/>
      <c r="DL8" s="626"/>
      <c r="DM8" s="626"/>
      <c r="DN8" s="626"/>
      <c r="DO8" s="626"/>
      <c r="DP8" s="627"/>
      <c r="DQ8" s="634">
        <v>2435343</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14441</v>
      </c>
      <c r="S9" s="626"/>
      <c r="T9" s="626"/>
      <c r="U9" s="626"/>
      <c r="V9" s="626"/>
      <c r="W9" s="626"/>
      <c r="X9" s="626"/>
      <c r="Y9" s="627"/>
      <c r="Z9" s="628">
        <v>0.1</v>
      </c>
      <c r="AA9" s="628"/>
      <c r="AB9" s="628"/>
      <c r="AC9" s="628"/>
      <c r="AD9" s="629">
        <v>14441</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2248547</v>
      </c>
      <c r="BH9" s="626"/>
      <c r="BI9" s="626"/>
      <c r="BJ9" s="626"/>
      <c r="BK9" s="626"/>
      <c r="BL9" s="626"/>
      <c r="BM9" s="626"/>
      <c r="BN9" s="627"/>
      <c r="BO9" s="628">
        <v>40.700000000000003</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2196361</v>
      </c>
      <c r="CS9" s="626"/>
      <c r="CT9" s="626"/>
      <c r="CU9" s="626"/>
      <c r="CV9" s="626"/>
      <c r="CW9" s="626"/>
      <c r="CX9" s="626"/>
      <c r="CY9" s="627"/>
      <c r="CZ9" s="628">
        <v>16.7</v>
      </c>
      <c r="DA9" s="628"/>
      <c r="DB9" s="628"/>
      <c r="DC9" s="628"/>
      <c r="DD9" s="634">
        <v>1088461</v>
      </c>
      <c r="DE9" s="626"/>
      <c r="DF9" s="626"/>
      <c r="DG9" s="626"/>
      <c r="DH9" s="626"/>
      <c r="DI9" s="626"/>
      <c r="DJ9" s="626"/>
      <c r="DK9" s="626"/>
      <c r="DL9" s="626"/>
      <c r="DM9" s="626"/>
      <c r="DN9" s="626"/>
      <c r="DO9" s="626"/>
      <c r="DP9" s="627"/>
      <c r="DQ9" s="634">
        <v>1061171</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636290</v>
      </c>
      <c r="S10" s="626"/>
      <c r="T10" s="626"/>
      <c r="U10" s="626"/>
      <c r="V10" s="626"/>
      <c r="W10" s="626"/>
      <c r="X10" s="626"/>
      <c r="Y10" s="627"/>
      <c r="Z10" s="628">
        <v>4.5999999999999996</v>
      </c>
      <c r="AA10" s="628"/>
      <c r="AB10" s="628"/>
      <c r="AC10" s="628"/>
      <c r="AD10" s="629">
        <v>636290</v>
      </c>
      <c r="AE10" s="629"/>
      <c r="AF10" s="629"/>
      <c r="AG10" s="629"/>
      <c r="AH10" s="629"/>
      <c r="AI10" s="629"/>
      <c r="AJ10" s="629"/>
      <c r="AK10" s="629"/>
      <c r="AL10" s="630">
        <v>7.9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105326</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45452</v>
      </c>
      <c r="S11" s="626"/>
      <c r="T11" s="626"/>
      <c r="U11" s="626"/>
      <c r="V11" s="626"/>
      <c r="W11" s="626"/>
      <c r="X11" s="626"/>
      <c r="Y11" s="627"/>
      <c r="Z11" s="628">
        <v>0.3</v>
      </c>
      <c r="AA11" s="628"/>
      <c r="AB11" s="628"/>
      <c r="AC11" s="628"/>
      <c r="AD11" s="629">
        <v>45452</v>
      </c>
      <c r="AE11" s="629"/>
      <c r="AF11" s="629"/>
      <c r="AG11" s="629"/>
      <c r="AH11" s="629"/>
      <c r="AI11" s="629"/>
      <c r="AJ11" s="629"/>
      <c r="AK11" s="629"/>
      <c r="AL11" s="630">
        <v>0.6</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279907</v>
      </c>
      <c r="BH11" s="626"/>
      <c r="BI11" s="626"/>
      <c r="BJ11" s="626"/>
      <c r="BK11" s="626"/>
      <c r="BL11" s="626"/>
      <c r="BM11" s="626"/>
      <c r="BN11" s="627"/>
      <c r="BO11" s="628">
        <v>5.0999999999999996</v>
      </c>
      <c r="BP11" s="628"/>
      <c r="BQ11" s="628"/>
      <c r="BR11" s="628"/>
      <c r="BS11" s="634">
        <v>29122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523261</v>
      </c>
      <c r="CS11" s="626"/>
      <c r="CT11" s="626"/>
      <c r="CU11" s="626"/>
      <c r="CV11" s="626"/>
      <c r="CW11" s="626"/>
      <c r="CX11" s="626"/>
      <c r="CY11" s="627"/>
      <c r="CZ11" s="628">
        <v>4</v>
      </c>
      <c r="DA11" s="628"/>
      <c r="DB11" s="628"/>
      <c r="DC11" s="628"/>
      <c r="DD11" s="634">
        <v>30765</v>
      </c>
      <c r="DE11" s="626"/>
      <c r="DF11" s="626"/>
      <c r="DG11" s="626"/>
      <c r="DH11" s="626"/>
      <c r="DI11" s="626"/>
      <c r="DJ11" s="626"/>
      <c r="DK11" s="626"/>
      <c r="DL11" s="626"/>
      <c r="DM11" s="626"/>
      <c r="DN11" s="626"/>
      <c r="DO11" s="626"/>
      <c r="DP11" s="627"/>
      <c r="DQ11" s="634">
        <v>359809</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2385582</v>
      </c>
      <c r="BH12" s="626"/>
      <c r="BI12" s="626"/>
      <c r="BJ12" s="626"/>
      <c r="BK12" s="626"/>
      <c r="BL12" s="626"/>
      <c r="BM12" s="626"/>
      <c r="BN12" s="627"/>
      <c r="BO12" s="628">
        <v>43.1</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108883</v>
      </c>
      <c r="CS12" s="626"/>
      <c r="CT12" s="626"/>
      <c r="CU12" s="626"/>
      <c r="CV12" s="626"/>
      <c r="CW12" s="626"/>
      <c r="CX12" s="626"/>
      <c r="CY12" s="627"/>
      <c r="CZ12" s="628">
        <v>0.8</v>
      </c>
      <c r="DA12" s="628"/>
      <c r="DB12" s="628"/>
      <c r="DC12" s="628"/>
      <c r="DD12" s="634">
        <v>7680</v>
      </c>
      <c r="DE12" s="626"/>
      <c r="DF12" s="626"/>
      <c r="DG12" s="626"/>
      <c r="DH12" s="626"/>
      <c r="DI12" s="626"/>
      <c r="DJ12" s="626"/>
      <c r="DK12" s="626"/>
      <c r="DL12" s="626"/>
      <c r="DM12" s="626"/>
      <c r="DN12" s="626"/>
      <c r="DO12" s="626"/>
      <c r="DP12" s="627"/>
      <c r="DQ12" s="634">
        <v>75937</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46009</v>
      </c>
      <c r="S13" s="626"/>
      <c r="T13" s="626"/>
      <c r="U13" s="626"/>
      <c r="V13" s="626"/>
      <c r="W13" s="626"/>
      <c r="X13" s="626"/>
      <c r="Y13" s="627"/>
      <c r="Z13" s="628">
        <v>0.3</v>
      </c>
      <c r="AA13" s="628"/>
      <c r="AB13" s="628"/>
      <c r="AC13" s="628"/>
      <c r="AD13" s="629">
        <v>46009</v>
      </c>
      <c r="AE13" s="629"/>
      <c r="AF13" s="629"/>
      <c r="AG13" s="629"/>
      <c r="AH13" s="629"/>
      <c r="AI13" s="629"/>
      <c r="AJ13" s="629"/>
      <c r="AK13" s="629"/>
      <c r="AL13" s="630">
        <v>0.6</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2384845</v>
      </c>
      <c r="BH13" s="626"/>
      <c r="BI13" s="626"/>
      <c r="BJ13" s="626"/>
      <c r="BK13" s="626"/>
      <c r="BL13" s="626"/>
      <c r="BM13" s="626"/>
      <c r="BN13" s="627"/>
      <c r="BO13" s="628">
        <v>43.1</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1152521</v>
      </c>
      <c r="CS13" s="626"/>
      <c r="CT13" s="626"/>
      <c r="CU13" s="626"/>
      <c r="CV13" s="626"/>
      <c r="CW13" s="626"/>
      <c r="CX13" s="626"/>
      <c r="CY13" s="627"/>
      <c r="CZ13" s="628">
        <v>8.8000000000000007</v>
      </c>
      <c r="DA13" s="628"/>
      <c r="DB13" s="628"/>
      <c r="DC13" s="628"/>
      <c r="DD13" s="634">
        <v>437719</v>
      </c>
      <c r="DE13" s="626"/>
      <c r="DF13" s="626"/>
      <c r="DG13" s="626"/>
      <c r="DH13" s="626"/>
      <c r="DI13" s="626"/>
      <c r="DJ13" s="626"/>
      <c r="DK13" s="626"/>
      <c r="DL13" s="626"/>
      <c r="DM13" s="626"/>
      <c r="DN13" s="626"/>
      <c r="DO13" s="626"/>
      <c r="DP13" s="627"/>
      <c r="DQ13" s="634">
        <v>971227</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114265</v>
      </c>
      <c r="BH14" s="626"/>
      <c r="BI14" s="626"/>
      <c r="BJ14" s="626"/>
      <c r="BK14" s="626"/>
      <c r="BL14" s="626"/>
      <c r="BM14" s="626"/>
      <c r="BN14" s="627"/>
      <c r="BO14" s="628">
        <v>2.1</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552459</v>
      </c>
      <c r="CS14" s="626"/>
      <c r="CT14" s="626"/>
      <c r="CU14" s="626"/>
      <c r="CV14" s="626"/>
      <c r="CW14" s="626"/>
      <c r="CX14" s="626"/>
      <c r="CY14" s="627"/>
      <c r="CZ14" s="628">
        <v>4.2</v>
      </c>
      <c r="DA14" s="628"/>
      <c r="DB14" s="628"/>
      <c r="DC14" s="628"/>
      <c r="DD14" s="634">
        <v>25703</v>
      </c>
      <c r="DE14" s="626"/>
      <c r="DF14" s="626"/>
      <c r="DG14" s="626"/>
      <c r="DH14" s="626"/>
      <c r="DI14" s="626"/>
      <c r="DJ14" s="626"/>
      <c r="DK14" s="626"/>
      <c r="DL14" s="626"/>
      <c r="DM14" s="626"/>
      <c r="DN14" s="626"/>
      <c r="DO14" s="626"/>
      <c r="DP14" s="627"/>
      <c r="DQ14" s="634">
        <v>533180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34226</v>
      </c>
      <c r="S15" s="626"/>
      <c r="T15" s="626"/>
      <c r="U15" s="626"/>
      <c r="V15" s="626"/>
      <c r="W15" s="626"/>
      <c r="X15" s="626"/>
      <c r="Y15" s="627"/>
      <c r="Z15" s="628">
        <v>0.2</v>
      </c>
      <c r="AA15" s="628"/>
      <c r="AB15" s="628"/>
      <c r="AC15" s="628"/>
      <c r="AD15" s="629">
        <v>34226</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283730</v>
      </c>
      <c r="BH15" s="626"/>
      <c r="BI15" s="626"/>
      <c r="BJ15" s="626"/>
      <c r="BK15" s="626"/>
      <c r="BL15" s="626"/>
      <c r="BM15" s="626"/>
      <c r="BN15" s="627"/>
      <c r="BO15" s="628">
        <v>5.0999999999999996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1805312</v>
      </c>
      <c r="CS15" s="626"/>
      <c r="CT15" s="626"/>
      <c r="CU15" s="626"/>
      <c r="CV15" s="626"/>
      <c r="CW15" s="626"/>
      <c r="CX15" s="626"/>
      <c r="CY15" s="627"/>
      <c r="CZ15" s="628">
        <v>13.8</v>
      </c>
      <c r="DA15" s="628"/>
      <c r="DB15" s="628"/>
      <c r="DC15" s="628"/>
      <c r="DD15" s="634">
        <v>737915</v>
      </c>
      <c r="DE15" s="626"/>
      <c r="DF15" s="626"/>
      <c r="DG15" s="626"/>
      <c r="DH15" s="626"/>
      <c r="DI15" s="626"/>
      <c r="DJ15" s="626"/>
      <c r="DK15" s="626"/>
      <c r="DL15" s="626"/>
      <c r="DM15" s="626"/>
      <c r="DN15" s="626"/>
      <c r="DO15" s="626"/>
      <c r="DP15" s="627"/>
      <c r="DQ15" s="634">
        <v>1120768</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1638165</v>
      </c>
      <c r="S16" s="626"/>
      <c r="T16" s="626"/>
      <c r="U16" s="626"/>
      <c r="V16" s="626"/>
      <c r="W16" s="626"/>
      <c r="X16" s="626"/>
      <c r="Y16" s="627"/>
      <c r="Z16" s="628">
        <v>11.8</v>
      </c>
      <c r="AA16" s="628"/>
      <c r="AB16" s="628"/>
      <c r="AC16" s="628"/>
      <c r="AD16" s="629">
        <v>1480981</v>
      </c>
      <c r="AE16" s="629"/>
      <c r="AF16" s="629"/>
      <c r="AG16" s="629"/>
      <c r="AH16" s="629"/>
      <c r="AI16" s="629"/>
      <c r="AJ16" s="629"/>
      <c r="AK16" s="629"/>
      <c r="AL16" s="630">
        <v>18.399999999999999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15960</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4297</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1480981</v>
      </c>
      <c r="S17" s="626"/>
      <c r="T17" s="626"/>
      <c r="U17" s="626"/>
      <c r="V17" s="626"/>
      <c r="W17" s="626"/>
      <c r="X17" s="626"/>
      <c r="Y17" s="627"/>
      <c r="Z17" s="628">
        <v>10.6</v>
      </c>
      <c r="AA17" s="628"/>
      <c r="AB17" s="628"/>
      <c r="AC17" s="628"/>
      <c r="AD17" s="629">
        <v>1480981</v>
      </c>
      <c r="AE17" s="629"/>
      <c r="AF17" s="629"/>
      <c r="AG17" s="629"/>
      <c r="AH17" s="629"/>
      <c r="AI17" s="629"/>
      <c r="AJ17" s="629"/>
      <c r="AK17" s="629"/>
      <c r="AL17" s="630">
        <v>18.399999999999999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530901</v>
      </c>
      <c r="CS17" s="626"/>
      <c r="CT17" s="626"/>
      <c r="CU17" s="626"/>
      <c r="CV17" s="626"/>
      <c r="CW17" s="626"/>
      <c r="CX17" s="626"/>
      <c r="CY17" s="627"/>
      <c r="CZ17" s="628">
        <v>4</v>
      </c>
      <c r="DA17" s="628"/>
      <c r="DB17" s="628"/>
      <c r="DC17" s="628"/>
      <c r="DD17" s="634" t="s">
        <v>112</v>
      </c>
      <c r="DE17" s="626"/>
      <c r="DF17" s="626"/>
      <c r="DG17" s="626"/>
      <c r="DH17" s="626"/>
      <c r="DI17" s="626"/>
      <c r="DJ17" s="626"/>
      <c r="DK17" s="626"/>
      <c r="DL17" s="626"/>
      <c r="DM17" s="626"/>
      <c r="DN17" s="626"/>
      <c r="DO17" s="626"/>
      <c r="DP17" s="627"/>
      <c r="DQ17" s="634">
        <v>530901</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157184</v>
      </c>
      <c r="S18" s="626"/>
      <c r="T18" s="626"/>
      <c r="U18" s="626"/>
      <c r="V18" s="626"/>
      <c r="W18" s="626"/>
      <c r="X18" s="626"/>
      <c r="Y18" s="627"/>
      <c r="Z18" s="628">
        <v>1.1000000000000001</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38749</v>
      </c>
      <c r="BH19" s="626"/>
      <c r="BI19" s="626"/>
      <c r="BJ19" s="626"/>
      <c r="BK19" s="626"/>
      <c r="BL19" s="626"/>
      <c r="BM19" s="626"/>
      <c r="BN19" s="627"/>
      <c r="BO19" s="628">
        <v>0.7</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8151371</v>
      </c>
      <c r="S20" s="626"/>
      <c r="T20" s="626"/>
      <c r="U20" s="626"/>
      <c r="V20" s="626"/>
      <c r="W20" s="626"/>
      <c r="X20" s="626"/>
      <c r="Y20" s="627"/>
      <c r="Z20" s="628">
        <v>58.5</v>
      </c>
      <c r="AA20" s="628"/>
      <c r="AB20" s="628"/>
      <c r="AC20" s="628"/>
      <c r="AD20" s="629">
        <v>7994185</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38749</v>
      </c>
      <c r="BH20" s="626"/>
      <c r="BI20" s="626"/>
      <c r="BJ20" s="626"/>
      <c r="BK20" s="626"/>
      <c r="BL20" s="626"/>
      <c r="BM20" s="626"/>
      <c r="BN20" s="627"/>
      <c r="BO20" s="628">
        <v>0.7</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13117961</v>
      </c>
      <c r="CS20" s="626"/>
      <c r="CT20" s="626"/>
      <c r="CU20" s="626"/>
      <c r="CV20" s="626"/>
      <c r="CW20" s="626"/>
      <c r="CX20" s="626"/>
      <c r="CY20" s="627"/>
      <c r="CZ20" s="628">
        <v>100</v>
      </c>
      <c r="DA20" s="628"/>
      <c r="DB20" s="628"/>
      <c r="DC20" s="628"/>
      <c r="DD20" s="634">
        <v>2647339</v>
      </c>
      <c r="DE20" s="626"/>
      <c r="DF20" s="626"/>
      <c r="DG20" s="626"/>
      <c r="DH20" s="626"/>
      <c r="DI20" s="626"/>
      <c r="DJ20" s="626"/>
      <c r="DK20" s="626"/>
      <c r="DL20" s="626"/>
      <c r="DM20" s="626"/>
      <c r="DN20" s="626"/>
      <c r="DO20" s="626"/>
      <c r="DP20" s="627"/>
      <c r="DQ20" s="634">
        <v>8765388</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6138</v>
      </c>
      <c r="S21" s="626"/>
      <c r="T21" s="626"/>
      <c r="U21" s="626"/>
      <c r="V21" s="626"/>
      <c r="W21" s="626"/>
      <c r="X21" s="626"/>
      <c r="Y21" s="627"/>
      <c r="Z21" s="628">
        <v>0</v>
      </c>
      <c r="AA21" s="628"/>
      <c r="AB21" s="628"/>
      <c r="AC21" s="628"/>
      <c r="AD21" s="629">
        <v>6138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38747</v>
      </c>
      <c r="BH21" s="626"/>
      <c r="BI21" s="626"/>
      <c r="BJ21" s="626"/>
      <c r="BK21" s="626"/>
      <c r="BL21" s="626"/>
      <c r="BM21" s="626"/>
      <c r="BN21" s="627"/>
      <c r="BO21" s="628">
        <v>0.7</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36809</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247378</v>
      </c>
      <c r="S23" s="626"/>
      <c r="T23" s="626"/>
      <c r="U23" s="626"/>
      <c r="V23" s="626"/>
      <c r="W23" s="626"/>
      <c r="X23" s="626"/>
      <c r="Y23" s="627"/>
      <c r="Z23" s="628">
        <v>1.8</v>
      </c>
      <c r="AA23" s="628"/>
      <c r="AB23" s="628"/>
      <c r="AC23" s="628"/>
      <c r="AD23" s="629">
        <v>22786</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v>
      </c>
      <c r="BH23" s="626"/>
      <c r="BI23" s="626"/>
      <c r="BJ23" s="626"/>
      <c r="BK23" s="626"/>
      <c r="BL23" s="626"/>
      <c r="BM23" s="626"/>
      <c r="BN23" s="627"/>
      <c r="BO23" s="628">
        <v>0</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85591</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5009390</v>
      </c>
      <c r="CS24" s="615"/>
      <c r="CT24" s="615"/>
      <c r="CU24" s="615"/>
      <c r="CV24" s="615"/>
      <c r="CW24" s="615"/>
      <c r="CX24" s="615"/>
      <c r="CY24" s="616"/>
      <c r="CZ24" s="652">
        <v>38.200000000000003</v>
      </c>
      <c r="DA24" s="653"/>
      <c r="DB24" s="653"/>
      <c r="DC24" s="654"/>
      <c r="DD24" s="651">
        <v>3466611</v>
      </c>
      <c r="DE24" s="615"/>
      <c r="DF24" s="615"/>
      <c r="DG24" s="615"/>
      <c r="DH24" s="615"/>
      <c r="DI24" s="615"/>
      <c r="DJ24" s="615"/>
      <c r="DK24" s="616"/>
      <c r="DL24" s="651">
        <v>3411507</v>
      </c>
      <c r="DM24" s="615"/>
      <c r="DN24" s="615"/>
      <c r="DO24" s="615"/>
      <c r="DP24" s="615"/>
      <c r="DQ24" s="615"/>
      <c r="DR24" s="615"/>
      <c r="DS24" s="615"/>
      <c r="DT24" s="615"/>
      <c r="DU24" s="615"/>
      <c r="DV24" s="616"/>
      <c r="DW24" s="619">
        <v>39.4</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1204244</v>
      </c>
      <c r="S25" s="626"/>
      <c r="T25" s="626"/>
      <c r="U25" s="626"/>
      <c r="V25" s="626"/>
      <c r="W25" s="626"/>
      <c r="X25" s="626"/>
      <c r="Y25" s="627"/>
      <c r="Z25" s="628">
        <v>8.6</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2575645</v>
      </c>
      <c r="CS25" s="657"/>
      <c r="CT25" s="657"/>
      <c r="CU25" s="657"/>
      <c r="CV25" s="657"/>
      <c r="CW25" s="657"/>
      <c r="CX25" s="657"/>
      <c r="CY25" s="658"/>
      <c r="CZ25" s="659">
        <v>19.600000000000001</v>
      </c>
      <c r="DA25" s="660"/>
      <c r="DB25" s="660"/>
      <c r="DC25" s="661"/>
      <c r="DD25" s="634">
        <v>2379653</v>
      </c>
      <c r="DE25" s="657"/>
      <c r="DF25" s="657"/>
      <c r="DG25" s="657"/>
      <c r="DH25" s="657"/>
      <c r="DI25" s="657"/>
      <c r="DJ25" s="657"/>
      <c r="DK25" s="658"/>
      <c r="DL25" s="634">
        <v>2324649</v>
      </c>
      <c r="DM25" s="657"/>
      <c r="DN25" s="657"/>
      <c r="DO25" s="657"/>
      <c r="DP25" s="657"/>
      <c r="DQ25" s="657"/>
      <c r="DR25" s="657"/>
      <c r="DS25" s="657"/>
      <c r="DT25" s="657"/>
      <c r="DU25" s="657"/>
      <c r="DV25" s="658"/>
      <c r="DW25" s="630">
        <v>26.8</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1795062</v>
      </c>
      <c r="CS26" s="626"/>
      <c r="CT26" s="626"/>
      <c r="CU26" s="626"/>
      <c r="CV26" s="626"/>
      <c r="CW26" s="626"/>
      <c r="CX26" s="626"/>
      <c r="CY26" s="627"/>
      <c r="CZ26" s="659">
        <v>13.7</v>
      </c>
      <c r="DA26" s="660"/>
      <c r="DB26" s="660"/>
      <c r="DC26" s="661"/>
      <c r="DD26" s="634">
        <v>1612728</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1042701</v>
      </c>
      <c r="S27" s="626"/>
      <c r="T27" s="626"/>
      <c r="U27" s="626"/>
      <c r="V27" s="626"/>
      <c r="W27" s="626"/>
      <c r="X27" s="626"/>
      <c r="Y27" s="627"/>
      <c r="Z27" s="628">
        <v>7.5</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5529157</v>
      </c>
      <c r="BH27" s="626"/>
      <c r="BI27" s="626"/>
      <c r="BJ27" s="626"/>
      <c r="BK27" s="626"/>
      <c r="BL27" s="626"/>
      <c r="BM27" s="626"/>
      <c r="BN27" s="627"/>
      <c r="BO27" s="628">
        <v>100</v>
      </c>
      <c r="BP27" s="628"/>
      <c r="BQ27" s="628"/>
      <c r="BR27" s="628"/>
      <c r="BS27" s="634">
        <v>29122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1902844</v>
      </c>
      <c r="CS27" s="657"/>
      <c r="CT27" s="657"/>
      <c r="CU27" s="657"/>
      <c r="CV27" s="657"/>
      <c r="CW27" s="657"/>
      <c r="CX27" s="657"/>
      <c r="CY27" s="658"/>
      <c r="CZ27" s="659">
        <v>14.5</v>
      </c>
      <c r="DA27" s="660"/>
      <c r="DB27" s="660"/>
      <c r="DC27" s="661"/>
      <c r="DD27" s="634">
        <v>556057</v>
      </c>
      <c r="DE27" s="657"/>
      <c r="DF27" s="657"/>
      <c r="DG27" s="657"/>
      <c r="DH27" s="657"/>
      <c r="DI27" s="657"/>
      <c r="DJ27" s="657"/>
      <c r="DK27" s="658"/>
      <c r="DL27" s="634">
        <v>555957</v>
      </c>
      <c r="DM27" s="657"/>
      <c r="DN27" s="657"/>
      <c r="DO27" s="657"/>
      <c r="DP27" s="657"/>
      <c r="DQ27" s="657"/>
      <c r="DR27" s="657"/>
      <c r="DS27" s="657"/>
      <c r="DT27" s="657"/>
      <c r="DU27" s="657"/>
      <c r="DV27" s="658"/>
      <c r="DW27" s="630">
        <v>6.4</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13036</v>
      </c>
      <c r="S28" s="626"/>
      <c r="T28" s="626"/>
      <c r="U28" s="626"/>
      <c r="V28" s="626"/>
      <c r="W28" s="626"/>
      <c r="X28" s="626"/>
      <c r="Y28" s="627"/>
      <c r="Z28" s="628">
        <v>0.1</v>
      </c>
      <c r="AA28" s="628"/>
      <c r="AB28" s="628"/>
      <c r="AC28" s="628"/>
      <c r="AD28" s="629">
        <v>3695</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530901</v>
      </c>
      <c r="CS28" s="626"/>
      <c r="CT28" s="626"/>
      <c r="CU28" s="626"/>
      <c r="CV28" s="626"/>
      <c r="CW28" s="626"/>
      <c r="CX28" s="626"/>
      <c r="CY28" s="627"/>
      <c r="CZ28" s="659">
        <v>4</v>
      </c>
      <c r="DA28" s="660"/>
      <c r="DB28" s="660"/>
      <c r="DC28" s="661"/>
      <c r="DD28" s="634">
        <v>530901</v>
      </c>
      <c r="DE28" s="626"/>
      <c r="DF28" s="626"/>
      <c r="DG28" s="626"/>
      <c r="DH28" s="626"/>
      <c r="DI28" s="626"/>
      <c r="DJ28" s="626"/>
      <c r="DK28" s="627"/>
      <c r="DL28" s="634">
        <v>530901</v>
      </c>
      <c r="DM28" s="626"/>
      <c r="DN28" s="626"/>
      <c r="DO28" s="626"/>
      <c r="DP28" s="626"/>
      <c r="DQ28" s="626"/>
      <c r="DR28" s="626"/>
      <c r="DS28" s="626"/>
      <c r="DT28" s="626"/>
      <c r="DU28" s="626"/>
      <c r="DV28" s="627"/>
      <c r="DW28" s="630">
        <v>6.1</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1775</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530707</v>
      </c>
      <c r="CS29" s="657"/>
      <c r="CT29" s="657"/>
      <c r="CU29" s="657"/>
      <c r="CV29" s="657"/>
      <c r="CW29" s="657"/>
      <c r="CX29" s="657"/>
      <c r="CY29" s="658"/>
      <c r="CZ29" s="659">
        <v>4</v>
      </c>
      <c r="DA29" s="660"/>
      <c r="DB29" s="660"/>
      <c r="DC29" s="661"/>
      <c r="DD29" s="634">
        <v>530707</v>
      </c>
      <c r="DE29" s="657"/>
      <c r="DF29" s="657"/>
      <c r="DG29" s="657"/>
      <c r="DH29" s="657"/>
      <c r="DI29" s="657"/>
      <c r="DJ29" s="657"/>
      <c r="DK29" s="658"/>
      <c r="DL29" s="634">
        <v>530707</v>
      </c>
      <c r="DM29" s="657"/>
      <c r="DN29" s="657"/>
      <c r="DO29" s="657"/>
      <c r="DP29" s="657"/>
      <c r="DQ29" s="657"/>
      <c r="DR29" s="657"/>
      <c r="DS29" s="657"/>
      <c r="DT29" s="657"/>
      <c r="DU29" s="657"/>
      <c r="DV29" s="658"/>
      <c r="DW29" s="630">
        <v>6.1</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835408</v>
      </c>
      <c r="S30" s="626"/>
      <c r="T30" s="626"/>
      <c r="U30" s="626"/>
      <c r="V30" s="626"/>
      <c r="W30" s="626"/>
      <c r="X30" s="626"/>
      <c r="Y30" s="627"/>
      <c r="Z30" s="628">
        <v>6</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95.8</v>
      </c>
      <c r="BN30" s="684"/>
      <c r="BO30" s="684"/>
      <c r="BP30" s="684"/>
      <c r="BQ30" s="685"/>
      <c r="BR30" s="683">
        <v>98.9</v>
      </c>
      <c r="BS30" s="684"/>
      <c r="BT30" s="684"/>
      <c r="BU30" s="684"/>
      <c r="BV30" s="684"/>
      <c r="BW30" s="684"/>
      <c r="BX30" s="620">
        <v>95.4</v>
      </c>
      <c r="BY30" s="684"/>
      <c r="BZ30" s="684"/>
      <c r="CA30" s="684"/>
      <c r="CB30" s="685"/>
      <c r="CD30" s="688"/>
      <c r="CE30" s="689"/>
      <c r="CF30" s="639" t="s">
        <v>292</v>
      </c>
      <c r="CG30" s="640"/>
      <c r="CH30" s="640"/>
      <c r="CI30" s="640"/>
      <c r="CJ30" s="640"/>
      <c r="CK30" s="640"/>
      <c r="CL30" s="640"/>
      <c r="CM30" s="640"/>
      <c r="CN30" s="640"/>
      <c r="CO30" s="640"/>
      <c r="CP30" s="640"/>
      <c r="CQ30" s="641"/>
      <c r="CR30" s="625">
        <v>463846</v>
      </c>
      <c r="CS30" s="626"/>
      <c r="CT30" s="626"/>
      <c r="CU30" s="626"/>
      <c r="CV30" s="626"/>
      <c r="CW30" s="626"/>
      <c r="CX30" s="626"/>
      <c r="CY30" s="627"/>
      <c r="CZ30" s="659">
        <v>3.5</v>
      </c>
      <c r="DA30" s="660"/>
      <c r="DB30" s="660"/>
      <c r="DC30" s="661"/>
      <c r="DD30" s="634">
        <v>463846</v>
      </c>
      <c r="DE30" s="626"/>
      <c r="DF30" s="626"/>
      <c r="DG30" s="626"/>
      <c r="DH30" s="626"/>
      <c r="DI30" s="626"/>
      <c r="DJ30" s="626"/>
      <c r="DK30" s="627"/>
      <c r="DL30" s="634">
        <v>463846</v>
      </c>
      <c r="DM30" s="626"/>
      <c r="DN30" s="626"/>
      <c r="DO30" s="626"/>
      <c r="DP30" s="626"/>
      <c r="DQ30" s="626"/>
      <c r="DR30" s="626"/>
      <c r="DS30" s="626"/>
      <c r="DT30" s="626"/>
      <c r="DU30" s="626"/>
      <c r="DV30" s="627"/>
      <c r="DW30" s="630">
        <v>5.4</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404784</v>
      </c>
      <c r="S31" s="626"/>
      <c r="T31" s="626"/>
      <c r="U31" s="626"/>
      <c r="V31" s="626"/>
      <c r="W31" s="626"/>
      <c r="X31" s="626"/>
      <c r="Y31" s="627"/>
      <c r="Z31" s="628">
        <v>2.9</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97.2</v>
      </c>
      <c r="BN31" s="681"/>
      <c r="BO31" s="681"/>
      <c r="BP31" s="681"/>
      <c r="BQ31" s="682"/>
      <c r="BR31" s="680">
        <v>98.9</v>
      </c>
      <c r="BS31" s="657"/>
      <c r="BT31" s="657"/>
      <c r="BU31" s="657"/>
      <c r="BV31" s="657"/>
      <c r="BW31" s="657"/>
      <c r="BX31" s="631">
        <v>96.8</v>
      </c>
      <c r="BY31" s="681"/>
      <c r="BZ31" s="681"/>
      <c r="CA31" s="681"/>
      <c r="CB31" s="682"/>
      <c r="CD31" s="688"/>
      <c r="CE31" s="689"/>
      <c r="CF31" s="639" t="s">
        <v>296</v>
      </c>
      <c r="CG31" s="640"/>
      <c r="CH31" s="640"/>
      <c r="CI31" s="640"/>
      <c r="CJ31" s="640"/>
      <c r="CK31" s="640"/>
      <c r="CL31" s="640"/>
      <c r="CM31" s="640"/>
      <c r="CN31" s="640"/>
      <c r="CO31" s="640"/>
      <c r="CP31" s="640"/>
      <c r="CQ31" s="641"/>
      <c r="CR31" s="625">
        <v>66861</v>
      </c>
      <c r="CS31" s="657"/>
      <c r="CT31" s="657"/>
      <c r="CU31" s="657"/>
      <c r="CV31" s="657"/>
      <c r="CW31" s="657"/>
      <c r="CX31" s="657"/>
      <c r="CY31" s="658"/>
      <c r="CZ31" s="659">
        <v>0.5</v>
      </c>
      <c r="DA31" s="660"/>
      <c r="DB31" s="660"/>
      <c r="DC31" s="661"/>
      <c r="DD31" s="634">
        <v>66861</v>
      </c>
      <c r="DE31" s="657"/>
      <c r="DF31" s="657"/>
      <c r="DG31" s="657"/>
      <c r="DH31" s="657"/>
      <c r="DI31" s="657"/>
      <c r="DJ31" s="657"/>
      <c r="DK31" s="658"/>
      <c r="DL31" s="634">
        <v>66861</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219881</v>
      </c>
      <c r="S32" s="626"/>
      <c r="T32" s="626"/>
      <c r="U32" s="626"/>
      <c r="V32" s="626"/>
      <c r="W32" s="626"/>
      <c r="X32" s="626"/>
      <c r="Y32" s="627"/>
      <c r="Z32" s="628">
        <v>1.6</v>
      </c>
      <c r="AA32" s="628"/>
      <c r="AB32" s="628"/>
      <c r="AC32" s="628"/>
      <c r="AD32" s="629">
        <v>3120</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v>
      </c>
      <c r="BH32" s="693"/>
      <c r="BI32" s="693"/>
      <c r="BJ32" s="693"/>
      <c r="BK32" s="693"/>
      <c r="BL32" s="693"/>
      <c r="BM32" s="694">
        <v>93.9</v>
      </c>
      <c r="BN32" s="693"/>
      <c r="BO32" s="693"/>
      <c r="BP32" s="693"/>
      <c r="BQ32" s="695"/>
      <c r="BR32" s="692">
        <v>98.9</v>
      </c>
      <c r="BS32" s="693"/>
      <c r="BT32" s="693"/>
      <c r="BU32" s="693"/>
      <c r="BV32" s="693"/>
      <c r="BW32" s="693"/>
      <c r="BX32" s="694">
        <v>93.3</v>
      </c>
      <c r="BY32" s="693"/>
      <c r="BZ32" s="693"/>
      <c r="CA32" s="693"/>
      <c r="CB32" s="695"/>
      <c r="CD32" s="690"/>
      <c r="CE32" s="691"/>
      <c r="CF32" s="639" t="s">
        <v>299</v>
      </c>
      <c r="CG32" s="640"/>
      <c r="CH32" s="640"/>
      <c r="CI32" s="640"/>
      <c r="CJ32" s="640"/>
      <c r="CK32" s="640"/>
      <c r="CL32" s="640"/>
      <c r="CM32" s="640"/>
      <c r="CN32" s="640"/>
      <c r="CO32" s="640"/>
      <c r="CP32" s="640"/>
      <c r="CQ32" s="641"/>
      <c r="CR32" s="625">
        <v>194</v>
      </c>
      <c r="CS32" s="626"/>
      <c r="CT32" s="626"/>
      <c r="CU32" s="626"/>
      <c r="CV32" s="626"/>
      <c r="CW32" s="626"/>
      <c r="CX32" s="626"/>
      <c r="CY32" s="627"/>
      <c r="CZ32" s="659">
        <v>0</v>
      </c>
      <c r="DA32" s="660"/>
      <c r="DB32" s="660"/>
      <c r="DC32" s="661"/>
      <c r="DD32" s="634">
        <v>194</v>
      </c>
      <c r="DE32" s="626"/>
      <c r="DF32" s="626"/>
      <c r="DG32" s="626"/>
      <c r="DH32" s="626"/>
      <c r="DI32" s="626"/>
      <c r="DJ32" s="626"/>
      <c r="DK32" s="627"/>
      <c r="DL32" s="634">
        <v>194</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1692251</v>
      </c>
      <c r="S33" s="626"/>
      <c r="T33" s="626"/>
      <c r="U33" s="626"/>
      <c r="V33" s="626"/>
      <c r="W33" s="626"/>
      <c r="X33" s="626"/>
      <c r="Y33" s="627"/>
      <c r="Z33" s="628">
        <v>12.1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5445272</v>
      </c>
      <c r="CS33" s="657"/>
      <c r="CT33" s="657"/>
      <c r="CU33" s="657"/>
      <c r="CV33" s="657"/>
      <c r="CW33" s="657"/>
      <c r="CX33" s="657"/>
      <c r="CY33" s="658"/>
      <c r="CZ33" s="659">
        <v>41.5</v>
      </c>
      <c r="DA33" s="660"/>
      <c r="DB33" s="660"/>
      <c r="DC33" s="661"/>
      <c r="DD33" s="634">
        <v>4622351</v>
      </c>
      <c r="DE33" s="657"/>
      <c r="DF33" s="657"/>
      <c r="DG33" s="657"/>
      <c r="DH33" s="657"/>
      <c r="DI33" s="657"/>
      <c r="DJ33" s="657"/>
      <c r="DK33" s="658"/>
      <c r="DL33" s="634">
        <v>3811570</v>
      </c>
      <c r="DM33" s="657"/>
      <c r="DN33" s="657"/>
      <c r="DO33" s="657"/>
      <c r="DP33" s="657"/>
      <c r="DQ33" s="657"/>
      <c r="DR33" s="657"/>
      <c r="DS33" s="657"/>
      <c r="DT33" s="657"/>
      <c r="DU33" s="657"/>
      <c r="DV33" s="658"/>
      <c r="DW33" s="630">
        <v>44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2451222</v>
      </c>
      <c r="CS34" s="626"/>
      <c r="CT34" s="626"/>
      <c r="CU34" s="626"/>
      <c r="CV34" s="626"/>
      <c r="CW34" s="626"/>
      <c r="CX34" s="626"/>
      <c r="CY34" s="627"/>
      <c r="CZ34" s="659">
        <v>18.7</v>
      </c>
      <c r="DA34" s="660"/>
      <c r="DB34" s="660"/>
      <c r="DC34" s="661"/>
      <c r="DD34" s="634">
        <v>2047209</v>
      </c>
      <c r="DE34" s="626"/>
      <c r="DF34" s="626"/>
      <c r="DG34" s="626"/>
      <c r="DH34" s="626"/>
      <c r="DI34" s="626"/>
      <c r="DJ34" s="626"/>
      <c r="DK34" s="627"/>
      <c r="DL34" s="634">
        <v>1807385</v>
      </c>
      <c r="DM34" s="626"/>
      <c r="DN34" s="626"/>
      <c r="DO34" s="626"/>
      <c r="DP34" s="626"/>
      <c r="DQ34" s="626"/>
      <c r="DR34" s="626"/>
      <c r="DS34" s="626"/>
      <c r="DT34" s="626"/>
      <c r="DU34" s="626"/>
      <c r="DV34" s="627"/>
      <c r="DW34" s="630">
        <v>20.8</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639051</v>
      </c>
      <c r="S35" s="626"/>
      <c r="T35" s="626"/>
      <c r="U35" s="626"/>
      <c r="V35" s="626"/>
      <c r="W35" s="626"/>
      <c r="X35" s="626"/>
      <c r="Y35" s="627"/>
      <c r="Z35" s="628">
        <v>4.5999999999999996</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1767981</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281623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222159</v>
      </c>
      <c r="CS35" s="657"/>
      <c r="CT35" s="657"/>
      <c r="CU35" s="657"/>
      <c r="CV35" s="657"/>
      <c r="CW35" s="657"/>
      <c r="CX35" s="657"/>
      <c r="CY35" s="658"/>
      <c r="CZ35" s="659">
        <v>1.7</v>
      </c>
      <c r="DA35" s="660"/>
      <c r="DB35" s="660"/>
      <c r="DC35" s="661"/>
      <c r="DD35" s="634">
        <v>202006</v>
      </c>
      <c r="DE35" s="657"/>
      <c r="DF35" s="657"/>
      <c r="DG35" s="657"/>
      <c r="DH35" s="657"/>
      <c r="DI35" s="657"/>
      <c r="DJ35" s="657"/>
      <c r="DK35" s="658"/>
      <c r="DL35" s="634">
        <v>202006</v>
      </c>
      <c r="DM35" s="657"/>
      <c r="DN35" s="657"/>
      <c r="DO35" s="657"/>
      <c r="DP35" s="657"/>
      <c r="DQ35" s="657"/>
      <c r="DR35" s="657"/>
      <c r="DS35" s="657"/>
      <c r="DT35" s="657"/>
      <c r="DU35" s="657"/>
      <c r="DV35" s="658"/>
      <c r="DW35" s="630">
        <v>2.2999999999999998</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13941367</v>
      </c>
      <c r="S36" s="698"/>
      <c r="T36" s="698"/>
      <c r="U36" s="698"/>
      <c r="V36" s="698"/>
      <c r="W36" s="698"/>
      <c r="X36" s="698"/>
      <c r="Y36" s="699"/>
      <c r="Z36" s="700">
        <v>100</v>
      </c>
      <c r="AA36" s="700"/>
      <c r="AB36" s="700"/>
      <c r="AC36" s="700"/>
      <c r="AD36" s="701">
        <v>8029924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568057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281623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1355732</v>
      </c>
      <c r="CS36" s="626"/>
      <c r="CT36" s="626"/>
      <c r="CU36" s="626"/>
      <c r="CV36" s="626"/>
      <c r="CW36" s="626"/>
      <c r="CX36" s="626"/>
      <c r="CY36" s="627"/>
      <c r="CZ36" s="659">
        <v>10.3</v>
      </c>
      <c r="DA36" s="660"/>
      <c r="DB36" s="660"/>
      <c r="DC36" s="661"/>
      <c r="DD36" s="634">
        <v>1189182</v>
      </c>
      <c r="DE36" s="626"/>
      <c r="DF36" s="626"/>
      <c r="DG36" s="626"/>
      <c r="DH36" s="626"/>
      <c r="DI36" s="626"/>
      <c r="DJ36" s="626"/>
      <c r="DK36" s="627"/>
      <c r="DL36" s="634">
        <v>895694</v>
      </c>
      <c r="DM36" s="626"/>
      <c r="DN36" s="626"/>
      <c r="DO36" s="626"/>
      <c r="DP36" s="626"/>
      <c r="DQ36" s="626"/>
      <c r="DR36" s="626"/>
      <c r="DS36" s="626"/>
      <c r="DT36" s="626"/>
      <c r="DU36" s="626"/>
      <c r="DV36" s="627"/>
      <c r="DW36" s="630">
        <v>10.3</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41527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5180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87551</v>
      </c>
      <c r="CS37" s="657"/>
      <c r="CT37" s="657"/>
      <c r="CU37" s="657"/>
      <c r="CV37" s="657"/>
      <c r="CW37" s="657"/>
      <c r="CX37" s="657"/>
      <c r="CY37" s="658"/>
      <c r="CZ37" s="659">
        <v>0.7</v>
      </c>
      <c r="DA37" s="660"/>
      <c r="DB37" s="660"/>
      <c r="DC37" s="661"/>
      <c r="DD37" s="634">
        <v>87551</v>
      </c>
      <c r="DE37" s="657"/>
      <c r="DF37" s="657"/>
      <c r="DG37" s="657"/>
      <c r="DH37" s="657"/>
      <c r="DI37" s="657"/>
      <c r="DJ37" s="657"/>
      <c r="DK37" s="658"/>
      <c r="DL37" s="634">
        <v>87322</v>
      </c>
      <c r="DM37" s="657"/>
      <c r="DN37" s="657"/>
      <c r="DO37" s="657"/>
      <c r="DP37" s="657"/>
      <c r="DQ37" s="657"/>
      <c r="DR37" s="657"/>
      <c r="DS37" s="657"/>
      <c r="DT37" s="657"/>
      <c r="DU37" s="657"/>
      <c r="DV37" s="658"/>
      <c r="DW37" s="630">
        <v>1</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8708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1135473</v>
      </c>
      <c r="CS38" s="626"/>
      <c r="CT38" s="626"/>
      <c r="CU38" s="626"/>
      <c r="CV38" s="626"/>
      <c r="CW38" s="626"/>
      <c r="CX38" s="626"/>
      <c r="CY38" s="627"/>
      <c r="CZ38" s="659">
        <v>8.6999999999999993</v>
      </c>
      <c r="DA38" s="660"/>
      <c r="DB38" s="660"/>
      <c r="DC38" s="661"/>
      <c r="DD38" s="634">
        <v>944805</v>
      </c>
      <c r="DE38" s="626"/>
      <c r="DF38" s="626"/>
      <c r="DG38" s="626"/>
      <c r="DH38" s="626"/>
      <c r="DI38" s="626"/>
      <c r="DJ38" s="626"/>
      <c r="DK38" s="627"/>
      <c r="DL38" s="634">
        <v>893490</v>
      </c>
      <c r="DM38" s="626"/>
      <c r="DN38" s="626"/>
      <c r="DO38" s="626"/>
      <c r="DP38" s="626"/>
      <c r="DQ38" s="626"/>
      <c r="DR38" s="626"/>
      <c r="DS38" s="626"/>
      <c r="DT38" s="626"/>
      <c r="DU38" s="626"/>
      <c r="DV38" s="627"/>
      <c r="DW38" s="630">
        <v>10.3</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242990</v>
      </c>
      <c r="CS39" s="657"/>
      <c r="CT39" s="657"/>
      <c r="CU39" s="657"/>
      <c r="CV39" s="657"/>
      <c r="CW39" s="657"/>
      <c r="CX39" s="657"/>
      <c r="CY39" s="658"/>
      <c r="CZ39" s="659">
        <v>1.9</v>
      </c>
      <c r="DA39" s="660"/>
      <c r="DB39" s="660"/>
      <c r="DC39" s="661"/>
      <c r="DD39" s="634">
        <v>226117</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258263</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83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37696</v>
      </c>
      <c r="CS40" s="626"/>
      <c r="CT40" s="626"/>
      <c r="CU40" s="626"/>
      <c r="CV40" s="626"/>
      <c r="CW40" s="626"/>
      <c r="CX40" s="626"/>
      <c r="CY40" s="627"/>
      <c r="CZ40" s="659">
        <v>0.3</v>
      </c>
      <c r="DA40" s="660"/>
      <c r="DB40" s="660"/>
      <c r="DC40" s="661"/>
      <c r="DD40" s="634">
        <v>13032</v>
      </c>
      <c r="DE40" s="626"/>
      <c r="DF40" s="626"/>
      <c r="DG40" s="626"/>
      <c r="DH40" s="626"/>
      <c r="DI40" s="626"/>
      <c r="DJ40" s="626"/>
      <c r="DK40" s="627"/>
      <c r="DL40" s="634">
        <v>12995</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900134</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295</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2663299</v>
      </c>
      <c r="CS42" s="626"/>
      <c r="CT42" s="626"/>
      <c r="CU42" s="626"/>
      <c r="CV42" s="626"/>
      <c r="CW42" s="626"/>
      <c r="CX42" s="626"/>
      <c r="CY42" s="627"/>
      <c r="CZ42" s="659">
        <v>20.3</v>
      </c>
      <c r="DA42" s="708"/>
      <c r="DB42" s="708"/>
      <c r="DC42" s="709"/>
      <c r="DD42" s="634">
        <v>676426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33673</v>
      </c>
      <c r="CS43" s="657"/>
      <c r="CT43" s="657"/>
      <c r="CU43" s="657"/>
      <c r="CV43" s="657"/>
      <c r="CW43" s="657"/>
      <c r="CX43" s="657"/>
      <c r="CY43" s="658"/>
      <c r="CZ43" s="659">
        <v>0.3</v>
      </c>
      <c r="DA43" s="660"/>
      <c r="DB43" s="660"/>
      <c r="DC43" s="661"/>
      <c r="DD43" s="634">
        <v>24192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2647339</v>
      </c>
      <c r="CS44" s="626"/>
      <c r="CT44" s="626"/>
      <c r="CU44" s="626"/>
      <c r="CV44" s="626"/>
      <c r="CW44" s="626"/>
      <c r="CX44" s="626"/>
      <c r="CY44" s="627"/>
      <c r="CZ44" s="659">
        <v>20.2</v>
      </c>
      <c r="DA44" s="708"/>
      <c r="DB44" s="708"/>
      <c r="DC44" s="709"/>
      <c r="DD44" s="634">
        <v>672129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543846</v>
      </c>
      <c r="CS45" s="657"/>
      <c r="CT45" s="657"/>
      <c r="CU45" s="657"/>
      <c r="CV45" s="657"/>
      <c r="CW45" s="657"/>
      <c r="CX45" s="657"/>
      <c r="CY45" s="658"/>
      <c r="CZ45" s="659">
        <v>4.0999999999999996</v>
      </c>
      <c r="DA45" s="660"/>
      <c r="DB45" s="660"/>
      <c r="DC45" s="661"/>
      <c r="DD45" s="634">
        <v>85474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2097179</v>
      </c>
      <c r="CS46" s="626"/>
      <c r="CT46" s="626"/>
      <c r="CU46" s="626"/>
      <c r="CV46" s="626"/>
      <c r="CW46" s="626"/>
      <c r="CX46" s="626"/>
      <c r="CY46" s="627"/>
      <c r="CZ46" s="659">
        <v>16</v>
      </c>
      <c r="DA46" s="708"/>
      <c r="DB46" s="708"/>
      <c r="DC46" s="709"/>
      <c r="DD46" s="634">
        <v>583466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15960</v>
      </c>
      <c r="CS47" s="657"/>
      <c r="CT47" s="657"/>
      <c r="CU47" s="657"/>
      <c r="CV47" s="657"/>
      <c r="CW47" s="657"/>
      <c r="CX47" s="657"/>
      <c r="CY47" s="658"/>
      <c r="CZ47" s="659">
        <v>0.1</v>
      </c>
      <c r="DA47" s="660"/>
      <c r="DB47" s="660"/>
      <c r="DC47" s="661"/>
      <c r="DD47" s="634">
        <v>4297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13117961</v>
      </c>
      <c r="CS49" s="693"/>
      <c r="CT49" s="693"/>
      <c r="CU49" s="693"/>
      <c r="CV49" s="693"/>
      <c r="CW49" s="693"/>
      <c r="CX49" s="693"/>
      <c r="CY49" s="720"/>
      <c r="CZ49" s="721">
        <v>100</v>
      </c>
      <c r="DA49" s="722"/>
      <c r="DB49" s="722"/>
      <c r="DC49" s="723"/>
      <c r="DD49" s="724">
        <v>8765388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34" sqref="AP34:AT3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13941</v>
      </c>
      <c r="R7" s="755"/>
      <c r="S7" s="755"/>
      <c r="T7" s="755"/>
      <c r="U7" s="755"/>
      <c r="V7" s="755">
        <v>13118</v>
      </c>
      <c r="W7" s="755"/>
      <c r="X7" s="755"/>
      <c r="Y7" s="755"/>
      <c r="Z7" s="755"/>
      <c r="AA7" s="755">
        <v>823</v>
      </c>
      <c r="AB7" s="755"/>
      <c r="AC7" s="755"/>
      <c r="AD7" s="755"/>
      <c r="AE7" s="756"/>
      <c r="AF7" s="757">
        <v>547</v>
      </c>
      <c r="AG7" s="758"/>
      <c r="AH7" s="758"/>
      <c r="AI7" s="758"/>
      <c r="AJ7" s="759"/>
      <c r="AK7" s="794">
        <v>835</v>
      </c>
      <c r="AL7" s="795"/>
      <c r="AM7" s="795"/>
      <c r="AN7" s="795"/>
      <c r="AO7" s="795"/>
      <c r="AP7" s="795">
        <v>8404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551</v>
      </c>
      <c r="BS7" s="798" t="s">
        <v>552</v>
      </c>
      <c r="BT7" s="799"/>
      <c r="BU7" s="799"/>
      <c r="BV7" s="799"/>
      <c r="BW7" s="799"/>
      <c r="BX7" s="799"/>
      <c r="BY7" s="799"/>
      <c r="BZ7" s="799"/>
      <c r="CA7" s="799"/>
      <c r="CB7" s="799"/>
      <c r="CC7" s="799"/>
      <c r="CD7" s="799"/>
      <c r="CE7" s="799"/>
      <c r="CF7" s="799"/>
      <c r="CG7" s="800"/>
      <c r="CH7" s="791">
        <v>-1</v>
      </c>
      <c r="CI7" s="792"/>
      <c r="CJ7" s="792"/>
      <c r="CK7" s="792"/>
      <c r="CL7" s="793"/>
      <c r="CM7" s="791">
        <v>47</v>
      </c>
      <c r="CN7" s="792"/>
      <c r="CO7" s="792"/>
      <c r="CP7" s="792"/>
      <c r="CQ7" s="793"/>
      <c r="CR7" s="791">
        <v>5</v>
      </c>
      <c r="CS7" s="792"/>
      <c r="CT7" s="792"/>
      <c r="CU7" s="792"/>
      <c r="CV7" s="793"/>
      <c r="CW7" s="791" t="s">
        <v>535</v>
      </c>
      <c r="CX7" s="792"/>
      <c r="CY7" s="792"/>
      <c r="CZ7" s="792"/>
      <c r="DA7" s="793"/>
      <c r="DB7" s="791" t="s">
        <v>535</v>
      </c>
      <c r="DC7" s="792"/>
      <c r="DD7" s="792"/>
      <c r="DE7" s="792"/>
      <c r="DF7" s="793"/>
      <c r="DG7" s="791" t="s">
        <v>535</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v>
      </c>
      <c r="R8" s="779"/>
      <c r="S8" s="779"/>
      <c r="T8" s="779"/>
      <c r="U8" s="779"/>
      <c r="V8" s="779">
        <v>0</v>
      </c>
      <c r="W8" s="779"/>
      <c r="X8" s="779"/>
      <c r="Y8" s="779"/>
      <c r="Z8" s="779"/>
      <c r="AA8" s="779">
        <v>0</v>
      </c>
      <c r="AB8" s="779"/>
      <c r="AC8" s="779"/>
      <c r="AD8" s="779"/>
      <c r="AE8" s="780"/>
      <c r="AF8" s="781">
        <v>0</v>
      </c>
      <c r="AG8" s="782"/>
      <c r="AH8" s="782"/>
      <c r="AI8" s="782"/>
      <c r="AJ8" s="783"/>
      <c r="AK8" s="784" t="s">
        <v>535</v>
      </c>
      <c r="AL8" s="785"/>
      <c r="AM8" s="785"/>
      <c r="AN8" s="785"/>
      <c r="AO8" s="785"/>
      <c r="AP8" s="785" t="s">
        <v>535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13941</v>
      </c>
      <c r="R23" s="814"/>
      <c r="S23" s="814"/>
      <c r="T23" s="814"/>
      <c r="U23" s="814"/>
      <c r="V23" s="814">
        <v>13118</v>
      </c>
      <c r="W23" s="814"/>
      <c r="X23" s="814"/>
      <c r="Y23" s="814"/>
      <c r="Z23" s="814"/>
      <c r="AA23" s="814">
        <v>823</v>
      </c>
      <c r="AB23" s="814"/>
      <c r="AC23" s="814"/>
      <c r="AD23" s="814"/>
      <c r="AE23" s="815"/>
      <c r="AF23" s="816">
        <v>547</v>
      </c>
      <c r="AG23" s="814"/>
      <c r="AH23" s="814"/>
      <c r="AI23" s="814"/>
      <c r="AJ23" s="817"/>
      <c r="AK23" s="818"/>
      <c r="AL23" s="819"/>
      <c r="AM23" s="819"/>
      <c r="AN23" s="819"/>
      <c r="AO23" s="819"/>
      <c r="AP23" s="814">
        <v>8404</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4599</v>
      </c>
      <c r="R28" s="843"/>
      <c r="S28" s="843"/>
      <c r="T28" s="843"/>
      <c r="U28" s="843"/>
      <c r="V28" s="843">
        <v>4317</v>
      </c>
      <c r="W28" s="843"/>
      <c r="X28" s="843"/>
      <c r="Y28" s="843"/>
      <c r="Z28" s="843"/>
      <c r="AA28" s="843">
        <v>282</v>
      </c>
      <c r="AB28" s="843"/>
      <c r="AC28" s="843"/>
      <c r="AD28" s="843"/>
      <c r="AE28" s="844"/>
      <c r="AF28" s="845">
        <v>282</v>
      </c>
      <c r="AG28" s="843"/>
      <c r="AH28" s="843"/>
      <c r="AI28" s="843"/>
      <c r="AJ28" s="846"/>
      <c r="AK28" s="847">
        <v>258</v>
      </c>
      <c r="AL28" s="838"/>
      <c r="AM28" s="838"/>
      <c r="AN28" s="838"/>
      <c r="AO28" s="838"/>
      <c r="AP28" s="838" t="s">
        <v>535</v>
      </c>
      <c r="AQ28" s="838"/>
      <c r="AR28" s="838"/>
      <c r="AS28" s="838"/>
      <c r="AT28" s="838"/>
      <c r="AU28" s="838" t="s">
        <v>535</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2924</v>
      </c>
      <c r="R29" s="779"/>
      <c r="S29" s="779"/>
      <c r="T29" s="779"/>
      <c r="U29" s="779"/>
      <c r="V29" s="779">
        <v>2779</v>
      </c>
      <c r="W29" s="779"/>
      <c r="X29" s="779"/>
      <c r="Y29" s="779"/>
      <c r="Z29" s="779"/>
      <c r="AA29" s="779">
        <v>145</v>
      </c>
      <c r="AB29" s="779"/>
      <c r="AC29" s="779"/>
      <c r="AD29" s="779"/>
      <c r="AE29" s="780"/>
      <c r="AF29" s="781">
        <v>145</v>
      </c>
      <c r="AG29" s="782"/>
      <c r="AH29" s="782"/>
      <c r="AI29" s="782"/>
      <c r="AJ29" s="783"/>
      <c r="AK29" s="850">
        <v>468</v>
      </c>
      <c r="AL29" s="851"/>
      <c r="AM29" s="851"/>
      <c r="AN29" s="851"/>
      <c r="AO29" s="851"/>
      <c r="AP29" s="851" t="s">
        <v>535</v>
      </c>
      <c r="AQ29" s="851"/>
      <c r="AR29" s="851"/>
      <c r="AS29" s="851"/>
      <c r="AT29" s="851"/>
      <c r="AU29" s="851" t="s">
        <v>535</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799</v>
      </c>
      <c r="R30" s="779"/>
      <c r="S30" s="779"/>
      <c r="T30" s="779"/>
      <c r="U30" s="779"/>
      <c r="V30" s="779">
        <v>743</v>
      </c>
      <c r="W30" s="779"/>
      <c r="X30" s="779"/>
      <c r="Y30" s="779"/>
      <c r="Z30" s="779"/>
      <c r="AA30" s="779">
        <v>55</v>
      </c>
      <c r="AB30" s="779"/>
      <c r="AC30" s="779"/>
      <c r="AD30" s="779"/>
      <c r="AE30" s="780"/>
      <c r="AF30" s="781">
        <v>55</v>
      </c>
      <c r="AG30" s="782"/>
      <c r="AH30" s="782"/>
      <c r="AI30" s="782"/>
      <c r="AJ30" s="783"/>
      <c r="AK30" s="850">
        <v>413</v>
      </c>
      <c r="AL30" s="851"/>
      <c r="AM30" s="851"/>
      <c r="AN30" s="851"/>
      <c r="AO30" s="851"/>
      <c r="AP30" s="851" t="s">
        <v>535</v>
      </c>
      <c r="AQ30" s="851"/>
      <c r="AR30" s="851"/>
      <c r="AS30" s="851"/>
      <c r="AT30" s="851"/>
      <c r="AU30" s="851" t="s">
        <v>535</v>
      </c>
      <c r="AV30" s="851"/>
      <c r="AW30" s="851"/>
      <c r="AX30" s="851"/>
      <c r="AY30" s="851"/>
      <c r="AZ30" s="852" t="s">
        <v>535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803</v>
      </c>
      <c r="R31" s="779"/>
      <c r="S31" s="779"/>
      <c r="T31" s="779"/>
      <c r="U31" s="779"/>
      <c r="V31" s="779">
        <v>726</v>
      </c>
      <c r="W31" s="779"/>
      <c r="X31" s="779"/>
      <c r="Y31" s="779"/>
      <c r="Z31" s="779"/>
      <c r="AA31" s="779">
        <v>77</v>
      </c>
      <c r="AB31" s="779"/>
      <c r="AC31" s="779"/>
      <c r="AD31" s="779"/>
      <c r="AE31" s="780"/>
      <c r="AF31" s="781">
        <v>1126</v>
      </c>
      <c r="AG31" s="782"/>
      <c r="AH31" s="782"/>
      <c r="AI31" s="782"/>
      <c r="AJ31" s="783"/>
      <c r="AK31" s="850">
        <v>42</v>
      </c>
      <c r="AL31" s="851"/>
      <c r="AM31" s="851"/>
      <c r="AN31" s="851"/>
      <c r="AO31" s="851"/>
      <c r="AP31" s="851">
        <v>781</v>
      </c>
      <c r="AQ31" s="851"/>
      <c r="AR31" s="851"/>
      <c r="AS31" s="851"/>
      <c r="AT31" s="851"/>
      <c r="AU31" s="851">
        <v>70</v>
      </c>
      <c r="AV31" s="851"/>
      <c r="AW31" s="851"/>
      <c r="AX31" s="851"/>
      <c r="AY31" s="851"/>
      <c r="AZ31" s="852" t="s">
        <v>535</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933</v>
      </c>
      <c r="R32" s="779"/>
      <c r="S32" s="779"/>
      <c r="T32" s="779"/>
      <c r="U32" s="779"/>
      <c r="V32" s="779">
        <v>934</v>
      </c>
      <c r="W32" s="779"/>
      <c r="X32" s="779"/>
      <c r="Y32" s="779"/>
      <c r="Z32" s="779"/>
      <c r="AA32" s="779">
        <v>-1</v>
      </c>
      <c r="AB32" s="779"/>
      <c r="AC32" s="779"/>
      <c r="AD32" s="779"/>
      <c r="AE32" s="780"/>
      <c r="AF32" s="781">
        <v>239</v>
      </c>
      <c r="AG32" s="782"/>
      <c r="AH32" s="782"/>
      <c r="AI32" s="782"/>
      <c r="AJ32" s="783"/>
      <c r="AK32" s="850">
        <v>432</v>
      </c>
      <c r="AL32" s="851"/>
      <c r="AM32" s="851"/>
      <c r="AN32" s="851"/>
      <c r="AO32" s="851"/>
      <c r="AP32" s="851">
        <v>9527</v>
      </c>
      <c r="AQ32" s="851"/>
      <c r="AR32" s="851"/>
      <c r="AS32" s="851"/>
      <c r="AT32" s="851"/>
      <c r="AU32" s="851">
        <v>6555</v>
      </c>
      <c r="AV32" s="851"/>
      <c r="AW32" s="851"/>
      <c r="AX32" s="851"/>
      <c r="AY32" s="851"/>
      <c r="AZ32" s="852" t="s">
        <v>535</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236</v>
      </c>
      <c r="R33" s="779"/>
      <c r="S33" s="779"/>
      <c r="T33" s="779"/>
      <c r="U33" s="779"/>
      <c r="V33" s="779">
        <v>230</v>
      </c>
      <c r="W33" s="779"/>
      <c r="X33" s="779"/>
      <c r="Y33" s="779"/>
      <c r="Z33" s="779"/>
      <c r="AA33" s="779">
        <v>5</v>
      </c>
      <c r="AB33" s="779"/>
      <c r="AC33" s="779"/>
      <c r="AD33" s="779"/>
      <c r="AE33" s="780"/>
      <c r="AF33" s="781">
        <v>29</v>
      </c>
      <c r="AG33" s="782"/>
      <c r="AH33" s="782"/>
      <c r="AI33" s="782"/>
      <c r="AJ33" s="783"/>
      <c r="AK33" s="850">
        <v>136</v>
      </c>
      <c r="AL33" s="851"/>
      <c r="AM33" s="851"/>
      <c r="AN33" s="851"/>
      <c r="AO33" s="851"/>
      <c r="AP33" s="851">
        <v>1118</v>
      </c>
      <c r="AQ33" s="851"/>
      <c r="AR33" s="851"/>
      <c r="AS33" s="851"/>
      <c r="AT33" s="851"/>
      <c r="AU33" s="851">
        <v>1061</v>
      </c>
      <c r="AV33" s="851"/>
      <c r="AW33" s="851"/>
      <c r="AX33" s="851"/>
      <c r="AY33" s="851"/>
      <c r="AZ33" s="852" t="s">
        <v>535</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1875</v>
      </c>
      <c r="AG63" s="862"/>
      <c r="AH63" s="862"/>
      <c r="AI63" s="862"/>
      <c r="AJ63" s="863"/>
      <c r="AK63" s="864"/>
      <c r="AL63" s="859"/>
      <c r="AM63" s="859"/>
      <c r="AN63" s="859"/>
      <c r="AO63" s="859"/>
      <c r="AP63" s="862">
        <v>11426</v>
      </c>
      <c r="AQ63" s="862"/>
      <c r="AR63" s="862"/>
      <c r="AS63" s="862"/>
      <c r="AT63" s="862"/>
      <c r="AU63" s="862">
        <v>7686</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251</v>
      </c>
      <c r="R68" s="886"/>
      <c r="S68" s="886"/>
      <c r="T68" s="886"/>
      <c r="U68" s="886"/>
      <c r="V68" s="886">
        <v>148</v>
      </c>
      <c r="W68" s="886"/>
      <c r="X68" s="886"/>
      <c r="Y68" s="886"/>
      <c r="Z68" s="886"/>
      <c r="AA68" s="886">
        <v>103</v>
      </c>
      <c r="AB68" s="886"/>
      <c r="AC68" s="886"/>
      <c r="AD68" s="886"/>
      <c r="AE68" s="886"/>
      <c r="AF68" s="886">
        <v>103</v>
      </c>
      <c r="AG68" s="886"/>
      <c r="AH68" s="886"/>
      <c r="AI68" s="886"/>
      <c r="AJ68" s="886"/>
      <c r="AK68" s="886" t="s">
        <v>535</v>
      </c>
      <c r="AL68" s="886"/>
      <c r="AM68" s="886"/>
      <c r="AN68" s="886"/>
      <c r="AO68" s="886"/>
      <c r="AP68" s="886" t="s">
        <v>535</v>
      </c>
      <c r="AQ68" s="886"/>
      <c r="AR68" s="886"/>
      <c r="AS68" s="886"/>
      <c r="AT68" s="886"/>
      <c r="AU68" s="886" t="s">
        <v>535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52</v>
      </c>
      <c r="R69" s="851"/>
      <c r="S69" s="851"/>
      <c r="T69" s="851"/>
      <c r="U69" s="851"/>
      <c r="V69" s="851">
        <v>36</v>
      </c>
      <c r="W69" s="851"/>
      <c r="X69" s="851"/>
      <c r="Y69" s="851"/>
      <c r="Z69" s="851"/>
      <c r="AA69" s="851">
        <v>16</v>
      </c>
      <c r="AB69" s="851"/>
      <c r="AC69" s="851"/>
      <c r="AD69" s="851"/>
      <c r="AE69" s="851"/>
      <c r="AF69" s="851">
        <v>16</v>
      </c>
      <c r="AG69" s="851"/>
      <c r="AH69" s="851"/>
      <c r="AI69" s="851"/>
      <c r="AJ69" s="851"/>
      <c r="AK69" s="851" t="s">
        <v>535</v>
      </c>
      <c r="AL69" s="851"/>
      <c r="AM69" s="851"/>
      <c r="AN69" s="851"/>
      <c r="AO69" s="851"/>
      <c r="AP69" s="851" t="s">
        <v>535</v>
      </c>
      <c r="AQ69" s="851"/>
      <c r="AR69" s="851"/>
      <c r="AS69" s="851"/>
      <c r="AT69" s="851"/>
      <c r="AU69" s="851" t="s">
        <v>535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289</v>
      </c>
      <c r="R71" s="851"/>
      <c r="S71" s="851"/>
      <c r="T71" s="851"/>
      <c r="U71" s="851"/>
      <c r="V71" s="851">
        <v>274</v>
      </c>
      <c r="W71" s="851"/>
      <c r="X71" s="851"/>
      <c r="Y71" s="851"/>
      <c r="Z71" s="851"/>
      <c r="AA71" s="851">
        <v>15</v>
      </c>
      <c r="AB71" s="851"/>
      <c r="AC71" s="851"/>
      <c r="AD71" s="851"/>
      <c r="AE71" s="851"/>
      <c r="AF71" s="851">
        <v>15</v>
      </c>
      <c r="AG71" s="851"/>
      <c r="AH71" s="851"/>
      <c r="AI71" s="851"/>
      <c r="AJ71" s="851"/>
      <c r="AK71" s="851">
        <v>85</v>
      </c>
      <c r="AL71" s="851"/>
      <c r="AM71" s="851"/>
      <c r="AN71" s="851"/>
      <c r="AO71" s="851"/>
      <c r="AP71" s="851" t="s">
        <v>535</v>
      </c>
      <c r="AQ71" s="851"/>
      <c r="AR71" s="851"/>
      <c r="AS71" s="851"/>
      <c r="AT71" s="851"/>
      <c r="AU71" s="851" t="s">
        <v>535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7100</v>
      </c>
      <c r="R72" s="851"/>
      <c r="S72" s="851"/>
      <c r="T72" s="851"/>
      <c r="U72" s="851"/>
      <c r="V72" s="851">
        <v>7097</v>
      </c>
      <c r="W72" s="851"/>
      <c r="X72" s="851"/>
      <c r="Y72" s="851"/>
      <c r="Z72" s="851"/>
      <c r="AA72" s="851">
        <v>3</v>
      </c>
      <c r="AB72" s="851"/>
      <c r="AC72" s="851"/>
      <c r="AD72" s="851"/>
      <c r="AE72" s="851"/>
      <c r="AF72" s="851">
        <v>3</v>
      </c>
      <c r="AG72" s="851"/>
      <c r="AH72" s="851"/>
      <c r="AI72" s="851"/>
      <c r="AJ72" s="851"/>
      <c r="AK72" s="851">
        <v>17</v>
      </c>
      <c r="AL72" s="851"/>
      <c r="AM72" s="851"/>
      <c r="AN72" s="851"/>
      <c r="AO72" s="851"/>
      <c r="AP72" s="851" t="s">
        <v>535</v>
      </c>
      <c r="AQ72" s="851"/>
      <c r="AR72" s="851"/>
      <c r="AS72" s="851"/>
      <c r="AT72" s="851"/>
      <c r="AU72" s="851" t="s">
        <v>535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55</v>
      </c>
      <c r="R73" s="851"/>
      <c r="S73" s="851"/>
      <c r="T73" s="851"/>
      <c r="U73" s="851"/>
      <c r="V73" s="851">
        <v>55</v>
      </c>
      <c r="W73" s="851"/>
      <c r="X73" s="851"/>
      <c r="Y73" s="851"/>
      <c r="Z73" s="851"/>
      <c r="AA73" s="851">
        <v>0</v>
      </c>
      <c r="AB73" s="851"/>
      <c r="AC73" s="851"/>
      <c r="AD73" s="851"/>
      <c r="AE73" s="851"/>
      <c r="AF73" s="851">
        <v>0</v>
      </c>
      <c r="AG73" s="851"/>
      <c r="AH73" s="851"/>
      <c r="AI73" s="851"/>
      <c r="AJ73" s="851"/>
      <c r="AK73" s="851" t="s">
        <v>535</v>
      </c>
      <c r="AL73" s="851"/>
      <c r="AM73" s="851"/>
      <c r="AN73" s="851"/>
      <c r="AO73" s="851"/>
      <c r="AP73" s="851" t="s">
        <v>535</v>
      </c>
      <c r="AQ73" s="851"/>
      <c r="AR73" s="851"/>
      <c r="AS73" s="851"/>
      <c r="AT73" s="851"/>
      <c r="AU73" s="851" t="s">
        <v>535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65</v>
      </c>
      <c r="R74" s="851"/>
      <c r="S74" s="851"/>
      <c r="T74" s="851"/>
      <c r="U74" s="851"/>
      <c r="V74" s="851">
        <v>64</v>
      </c>
      <c r="W74" s="851"/>
      <c r="X74" s="851"/>
      <c r="Y74" s="851"/>
      <c r="Z74" s="851"/>
      <c r="AA74" s="851">
        <v>1</v>
      </c>
      <c r="AB74" s="851"/>
      <c r="AC74" s="851"/>
      <c r="AD74" s="851"/>
      <c r="AE74" s="851"/>
      <c r="AF74" s="851">
        <v>1</v>
      </c>
      <c r="AG74" s="851"/>
      <c r="AH74" s="851"/>
      <c r="AI74" s="851"/>
      <c r="AJ74" s="851"/>
      <c r="AK74" s="851" t="s">
        <v>535</v>
      </c>
      <c r="AL74" s="851"/>
      <c r="AM74" s="851"/>
      <c r="AN74" s="851"/>
      <c r="AO74" s="851"/>
      <c r="AP74" s="851" t="s">
        <v>535</v>
      </c>
      <c r="AQ74" s="851"/>
      <c r="AR74" s="851"/>
      <c r="AS74" s="851"/>
      <c r="AT74" s="851"/>
      <c r="AU74" s="851" t="s">
        <v>535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6</v>
      </c>
      <c r="R75" s="900"/>
      <c r="S75" s="900"/>
      <c r="T75" s="900"/>
      <c r="U75" s="850"/>
      <c r="V75" s="901">
        <v>5</v>
      </c>
      <c r="W75" s="900"/>
      <c r="X75" s="900"/>
      <c r="Y75" s="900"/>
      <c r="Z75" s="850"/>
      <c r="AA75" s="901">
        <v>1</v>
      </c>
      <c r="AB75" s="900"/>
      <c r="AC75" s="900"/>
      <c r="AD75" s="900"/>
      <c r="AE75" s="850"/>
      <c r="AF75" s="901">
        <v>1</v>
      </c>
      <c r="AG75" s="900"/>
      <c r="AH75" s="900"/>
      <c r="AI75" s="900"/>
      <c r="AJ75" s="850"/>
      <c r="AK75" s="901" t="s">
        <v>535</v>
      </c>
      <c r="AL75" s="900"/>
      <c r="AM75" s="900"/>
      <c r="AN75" s="900"/>
      <c r="AO75" s="850"/>
      <c r="AP75" s="901" t="s">
        <v>535</v>
      </c>
      <c r="AQ75" s="900"/>
      <c r="AR75" s="900"/>
      <c r="AS75" s="900"/>
      <c r="AT75" s="850"/>
      <c r="AU75" s="901" t="s">
        <v>535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4</v>
      </c>
      <c r="R76" s="900"/>
      <c r="S76" s="900"/>
      <c r="T76" s="900"/>
      <c r="U76" s="850"/>
      <c r="V76" s="901">
        <v>2</v>
      </c>
      <c r="W76" s="900"/>
      <c r="X76" s="900"/>
      <c r="Y76" s="900"/>
      <c r="Z76" s="850"/>
      <c r="AA76" s="901">
        <v>2</v>
      </c>
      <c r="AB76" s="900"/>
      <c r="AC76" s="900"/>
      <c r="AD76" s="900"/>
      <c r="AE76" s="850"/>
      <c r="AF76" s="901">
        <v>2</v>
      </c>
      <c r="AG76" s="900"/>
      <c r="AH76" s="900"/>
      <c r="AI76" s="900"/>
      <c r="AJ76" s="850"/>
      <c r="AK76" s="901">
        <v>0</v>
      </c>
      <c r="AL76" s="900"/>
      <c r="AM76" s="900"/>
      <c r="AN76" s="900"/>
      <c r="AO76" s="850"/>
      <c r="AP76" s="901" t="s">
        <v>535</v>
      </c>
      <c r="AQ76" s="900"/>
      <c r="AR76" s="900"/>
      <c r="AS76" s="900"/>
      <c r="AT76" s="850"/>
      <c r="AU76" s="901" t="s">
        <v>535</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544</v>
      </c>
      <c r="C77" s="894"/>
      <c r="D77" s="894"/>
      <c r="E77" s="894"/>
      <c r="F77" s="894"/>
      <c r="G77" s="894"/>
      <c r="H77" s="894"/>
      <c r="I77" s="894"/>
      <c r="J77" s="894"/>
      <c r="K77" s="894"/>
      <c r="L77" s="894"/>
      <c r="M77" s="894"/>
      <c r="N77" s="894"/>
      <c r="O77" s="894"/>
      <c r="P77" s="895"/>
      <c r="Q77" s="899">
        <v>267</v>
      </c>
      <c r="R77" s="900"/>
      <c r="S77" s="900"/>
      <c r="T77" s="900"/>
      <c r="U77" s="850"/>
      <c r="V77" s="901">
        <v>252</v>
      </c>
      <c r="W77" s="900"/>
      <c r="X77" s="900"/>
      <c r="Y77" s="900"/>
      <c r="Z77" s="850"/>
      <c r="AA77" s="901">
        <v>15</v>
      </c>
      <c r="AB77" s="900"/>
      <c r="AC77" s="900"/>
      <c r="AD77" s="900"/>
      <c r="AE77" s="850"/>
      <c r="AF77" s="901">
        <v>15</v>
      </c>
      <c r="AG77" s="900"/>
      <c r="AH77" s="900"/>
      <c r="AI77" s="900"/>
      <c r="AJ77" s="850"/>
      <c r="AK77" s="901" t="s">
        <v>535</v>
      </c>
      <c r="AL77" s="900"/>
      <c r="AM77" s="900"/>
      <c r="AN77" s="900"/>
      <c r="AO77" s="850"/>
      <c r="AP77" s="901">
        <v>1584</v>
      </c>
      <c r="AQ77" s="900"/>
      <c r="AR77" s="900"/>
      <c r="AS77" s="900"/>
      <c r="AT77" s="850"/>
      <c r="AU77" s="901">
        <v>61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545</v>
      </c>
      <c r="C79" s="894"/>
      <c r="D79" s="894"/>
      <c r="E79" s="894"/>
      <c r="F79" s="894"/>
      <c r="G79" s="894"/>
      <c r="H79" s="894"/>
      <c r="I79" s="894"/>
      <c r="J79" s="894"/>
      <c r="K79" s="894"/>
      <c r="L79" s="894"/>
      <c r="M79" s="894"/>
      <c r="N79" s="894"/>
      <c r="O79" s="894"/>
      <c r="P79" s="895"/>
      <c r="Q79" s="896">
        <v>160</v>
      </c>
      <c r="R79" s="851"/>
      <c r="S79" s="851"/>
      <c r="T79" s="851"/>
      <c r="U79" s="851"/>
      <c r="V79" s="851">
        <v>146</v>
      </c>
      <c r="W79" s="851"/>
      <c r="X79" s="851"/>
      <c r="Y79" s="851"/>
      <c r="Z79" s="851"/>
      <c r="AA79" s="851">
        <v>14</v>
      </c>
      <c r="AB79" s="851"/>
      <c r="AC79" s="851"/>
      <c r="AD79" s="851"/>
      <c r="AE79" s="851"/>
      <c r="AF79" s="851">
        <v>14</v>
      </c>
      <c r="AG79" s="851"/>
      <c r="AH79" s="851"/>
      <c r="AI79" s="851"/>
      <c r="AJ79" s="851"/>
      <c r="AK79" s="851" t="s">
        <v>535</v>
      </c>
      <c r="AL79" s="851"/>
      <c r="AM79" s="851"/>
      <c r="AN79" s="851"/>
      <c r="AO79" s="851"/>
      <c r="AP79" s="851" t="s">
        <v>535</v>
      </c>
      <c r="AQ79" s="851"/>
      <c r="AR79" s="851"/>
      <c r="AS79" s="851"/>
      <c r="AT79" s="851"/>
      <c r="AU79" s="851" t="s">
        <v>535</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546</v>
      </c>
      <c r="C80" s="894"/>
      <c r="D80" s="894"/>
      <c r="E80" s="894"/>
      <c r="F80" s="894"/>
      <c r="G80" s="894"/>
      <c r="H80" s="894"/>
      <c r="I80" s="894"/>
      <c r="J80" s="894"/>
      <c r="K80" s="894"/>
      <c r="L80" s="894"/>
      <c r="M80" s="894"/>
      <c r="N80" s="894"/>
      <c r="O80" s="894"/>
      <c r="P80" s="895"/>
      <c r="Q80" s="896">
        <v>240</v>
      </c>
      <c r="R80" s="851"/>
      <c r="S80" s="851"/>
      <c r="T80" s="851"/>
      <c r="U80" s="851"/>
      <c r="V80" s="851">
        <v>189</v>
      </c>
      <c r="W80" s="851"/>
      <c r="X80" s="851"/>
      <c r="Y80" s="851"/>
      <c r="Z80" s="851"/>
      <c r="AA80" s="851">
        <v>52</v>
      </c>
      <c r="AB80" s="851"/>
      <c r="AC80" s="851"/>
      <c r="AD80" s="851"/>
      <c r="AE80" s="851"/>
      <c r="AF80" s="851">
        <v>52</v>
      </c>
      <c r="AG80" s="851"/>
      <c r="AH80" s="851"/>
      <c r="AI80" s="851"/>
      <c r="AJ80" s="851"/>
      <c r="AK80" s="851" t="s">
        <v>535</v>
      </c>
      <c r="AL80" s="851"/>
      <c r="AM80" s="851"/>
      <c r="AN80" s="851"/>
      <c r="AO80" s="851"/>
      <c r="AP80" s="851" t="s">
        <v>535</v>
      </c>
      <c r="AQ80" s="851"/>
      <c r="AR80" s="851"/>
      <c r="AS80" s="851"/>
      <c r="AT80" s="851"/>
      <c r="AU80" s="851" t="s">
        <v>535</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547</v>
      </c>
      <c r="C82" s="894"/>
      <c r="D82" s="894"/>
      <c r="E82" s="894"/>
      <c r="F82" s="894"/>
      <c r="G82" s="894"/>
      <c r="H82" s="894"/>
      <c r="I82" s="894"/>
      <c r="J82" s="894"/>
      <c r="K82" s="894"/>
      <c r="L82" s="894"/>
      <c r="M82" s="894"/>
      <c r="N82" s="894"/>
      <c r="O82" s="894"/>
      <c r="P82" s="895"/>
      <c r="Q82" s="896">
        <v>183</v>
      </c>
      <c r="R82" s="851"/>
      <c r="S82" s="851"/>
      <c r="T82" s="851"/>
      <c r="U82" s="851"/>
      <c r="V82" s="851">
        <v>177</v>
      </c>
      <c r="W82" s="851"/>
      <c r="X82" s="851"/>
      <c r="Y82" s="851"/>
      <c r="Z82" s="851"/>
      <c r="AA82" s="851">
        <v>6</v>
      </c>
      <c r="AB82" s="851"/>
      <c r="AC82" s="851"/>
      <c r="AD82" s="851"/>
      <c r="AE82" s="851"/>
      <c r="AF82" s="851">
        <v>6</v>
      </c>
      <c r="AG82" s="851"/>
      <c r="AH82" s="851"/>
      <c r="AI82" s="851"/>
      <c r="AJ82" s="851"/>
      <c r="AK82" s="851" t="s">
        <v>535</v>
      </c>
      <c r="AL82" s="851"/>
      <c r="AM82" s="851"/>
      <c r="AN82" s="851"/>
      <c r="AO82" s="851"/>
      <c r="AP82" s="851" t="s">
        <v>535</v>
      </c>
      <c r="AQ82" s="851"/>
      <c r="AR82" s="851"/>
      <c r="AS82" s="851"/>
      <c r="AT82" s="851"/>
      <c r="AU82" s="851" t="s">
        <v>535</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548</v>
      </c>
      <c r="C83" s="894"/>
      <c r="D83" s="894"/>
      <c r="E83" s="894"/>
      <c r="F83" s="894"/>
      <c r="G83" s="894"/>
      <c r="H83" s="894"/>
      <c r="I83" s="894"/>
      <c r="J83" s="894"/>
      <c r="K83" s="894"/>
      <c r="L83" s="894"/>
      <c r="M83" s="894"/>
      <c r="N83" s="894"/>
      <c r="O83" s="894"/>
      <c r="P83" s="895"/>
      <c r="Q83" s="896">
        <v>209764</v>
      </c>
      <c r="R83" s="851"/>
      <c r="S83" s="851"/>
      <c r="T83" s="851"/>
      <c r="U83" s="851"/>
      <c r="V83" s="851">
        <v>201413</v>
      </c>
      <c r="W83" s="851"/>
      <c r="X83" s="851"/>
      <c r="Y83" s="851"/>
      <c r="Z83" s="851"/>
      <c r="AA83" s="851">
        <v>8351</v>
      </c>
      <c r="AB83" s="851"/>
      <c r="AC83" s="851"/>
      <c r="AD83" s="851"/>
      <c r="AE83" s="851"/>
      <c r="AF83" s="851">
        <v>8351</v>
      </c>
      <c r="AG83" s="851"/>
      <c r="AH83" s="851"/>
      <c r="AI83" s="851"/>
      <c r="AJ83" s="851"/>
      <c r="AK83" s="851" t="s">
        <v>535</v>
      </c>
      <c r="AL83" s="851"/>
      <c r="AM83" s="851"/>
      <c r="AN83" s="851"/>
      <c r="AO83" s="851"/>
      <c r="AP83" s="851" t="s">
        <v>535</v>
      </c>
      <c r="AQ83" s="851"/>
      <c r="AR83" s="851"/>
      <c r="AS83" s="851"/>
      <c r="AT83" s="851"/>
      <c r="AU83" s="851" t="s">
        <v>535</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t="s">
        <v>549</v>
      </c>
      <c r="C85" s="894"/>
      <c r="D85" s="894"/>
      <c r="E85" s="894"/>
      <c r="F85" s="894"/>
      <c r="G85" s="894"/>
      <c r="H85" s="894"/>
      <c r="I85" s="894"/>
      <c r="J85" s="894"/>
      <c r="K85" s="894"/>
      <c r="L85" s="894"/>
      <c r="M85" s="894"/>
      <c r="N85" s="894"/>
      <c r="O85" s="894"/>
      <c r="P85" s="895"/>
      <c r="Q85" s="896">
        <v>346</v>
      </c>
      <c r="R85" s="851"/>
      <c r="S85" s="851"/>
      <c r="T85" s="851"/>
      <c r="U85" s="851"/>
      <c r="V85" s="851">
        <v>340</v>
      </c>
      <c r="W85" s="851"/>
      <c r="X85" s="851"/>
      <c r="Y85" s="851"/>
      <c r="Z85" s="851"/>
      <c r="AA85" s="851">
        <v>6</v>
      </c>
      <c r="AB85" s="851"/>
      <c r="AC85" s="851"/>
      <c r="AD85" s="851"/>
      <c r="AE85" s="851"/>
      <c r="AF85" s="851">
        <v>6</v>
      </c>
      <c r="AG85" s="851"/>
      <c r="AH85" s="851"/>
      <c r="AI85" s="851"/>
      <c r="AJ85" s="851"/>
      <c r="AK85" s="851" t="s">
        <v>535</v>
      </c>
      <c r="AL85" s="851"/>
      <c r="AM85" s="851"/>
      <c r="AN85" s="851"/>
      <c r="AO85" s="851"/>
      <c r="AP85" s="851" t="s">
        <v>535</v>
      </c>
      <c r="AQ85" s="851"/>
      <c r="AR85" s="851"/>
      <c r="AS85" s="851"/>
      <c r="AT85" s="851"/>
      <c r="AU85" s="851" t="s">
        <v>535</v>
      </c>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t="s">
        <v>550</v>
      </c>
      <c r="C87" s="903"/>
      <c r="D87" s="903"/>
      <c r="E87" s="903"/>
      <c r="F87" s="903"/>
      <c r="G87" s="903"/>
      <c r="H87" s="903"/>
      <c r="I87" s="903"/>
      <c r="J87" s="903"/>
      <c r="K87" s="903"/>
      <c r="L87" s="903"/>
      <c r="M87" s="903"/>
      <c r="N87" s="903"/>
      <c r="O87" s="903"/>
      <c r="P87" s="904"/>
      <c r="Q87" s="905">
        <v>397</v>
      </c>
      <c r="R87" s="906"/>
      <c r="S87" s="906"/>
      <c r="T87" s="906"/>
      <c r="U87" s="906"/>
      <c r="V87" s="906">
        <v>388</v>
      </c>
      <c r="W87" s="906"/>
      <c r="X87" s="906"/>
      <c r="Y87" s="906"/>
      <c r="Z87" s="906"/>
      <c r="AA87" s="906">
        <v>9</v>
      </c>
      <c r="AB87" s="906"/>
      <c r="AC87" s="906"/>
      <c r="AD87" s="906"/>
      <c r="AE87" s="906"/>
      <c r="AF87" s="906">
        <v>426</v>
      </c>
      <c r="AG87" s="906"/>
      <c r="AH87" s="906"/>
      <c r="AI87" s="906"/>
      <c r="AJ87" s="906"/>
      <c r="AK87" s="906" t="s">
        <v>535</v>
      </c>
      <c r="AL87" s="906"/>
      <c r="AM87" s="906"/>
      <c r="AN87" s="906"/>
      <c r="AO87" s="906"/>
      <c r="AP87" s="906" t="s">
        <v>535</v>
      </c>
      <c r="AQ87" s="906"/>
      <c r="AR87" s="906"/>
      <c r="AS87" s="906"/>
      <c r="AT87" s="906"/>
      <c r="AU87" s="906" t="s">
        <v>535</v>
      </c>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9011</v>
      </c>
      <c r="AG88" s="862"/>
      <c r="AH88" s="862"/>
      <c r="AI88" s="862"/>
      <c r="AJ88" s="862"/>
      <c r="AK88" s="859"/>
      <c r="AL88" s="859"/>
      <c r="AM88" s="859"/>
      <c r="AN88" s="859"/>
      <c r="AO88" s="859"/>
      <c r="AP88" s="862">
        <v>1584</v>
      </c>
      <c r="AQ88" s="862"/>
      <c r="AR88" s="862"/>
      <c r="AS88" s="862"/>
      <c r="AT88" s="862"/>
      <c r="AU88" s="862">
        <v>61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t="s">
        <v>535</v>
      </c>
      <c r="CX102" s="870"/>
      <c r="CY102" s="870"/>
      <c r="CZ102" s="870"/>
      <c r="DA102" s="913"/>
      <c r="DB102" s="912" t="s">
        <v>535</v>
      </c>
      <c r="DC102" s="870"/>
      <c r="DD102" s="870"/>
      <c r="DE102" s="870"/>
      <c r="DF102" s="913"/>
      <c r="DG102" s="912" t="s">
        <v>535</v>
      </c>
      <c r="DH102" s="870"/>
      <c r="DI102" s="870"/>
      <c r="DJ102" s="870"/>
      <c r="DK102" s="913"/>
      <c r="DL102" s="912" t="s">
        <v>535</v>
      </c>
      <c r="DM102" s="870"/>
      <c r="DN102" s="870"/>
      <c r="DO102" s="870"/>
      <c r="DP102" s="913"/>
      <c r="DQ102" s="912" t="s">
        <v>535</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547453</v>
      </c>
      <c r="AB110" s="922"/>
      <c r="AC110" s="922"/>
      <c r="AD110" s="922"/>
      <c r="AE110" s="923"/>
      <c r="AF110" s="924">
        <v>483758</v>
      </c>
      <c r="AG110" s="922"/>
      <c r="AH110" s="922"/>
      <c r="AI110" s="922"/>
      <c r="AJ110" s="923"/>
      <c r="AK110" s="924">
        <v>530707</v>
      </c>
      <c r="AL110" s="922"/>
      <c r="AM110" s="922"/>
      <c r="AN110" s="922"/>
      <c r="AO110" s="923"/>
      <c r="AP110" s="925">
        <v>6.9</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6933465</v>
      </c>
      <c r="BR110" s="957"/>
      <c r="BS110" s="957"/>
      <c r="BT110" s="957"/>
      <c r="BU110" s="957"/>
      <c r="BV110" s="957">
        <v>7175290</v>
      </c>
      <c r="BW110" s="957"/>
      <c r="BX110" s="957"/>
      <c r="BY110" s="957"/>
      <c r="BZ110" s="957"/>
      <c r="CA110" s="957">
        <v>8403695</v>
      </c>
      <c r="CB110" s="957"/>
      <c r="CC110" s="957"/>
      <c r="CD110" s="957"/>
      <c r="CE110" s="957"/>
      <c r="CF110" s="971">
        <v>109.8</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2433</v>
      </c>
      <c r="BR111" s="950"/>
      <c r="BS111" s="950"/>
      <c r="BT111" s="950"/>
      <c r="BU111" s="950"/>
      <c r="BV111" s="950">
        <v>1167</v>
      </c>
      <c r="BW111" s="950"/>
      <c r="BX111" s="950"/>
      <c r="BY111" s="950"/>
      <c r="BZ111" s="950"/>
      <c r="CA111" s="950">
        <v>389</v>
      </c>
      <c r="CB111" s="950"/>
      <c r="CC111" s="950"/>
      <c r="CD111" s="950"/>
      <c r="CE111" s="950"/>
      <c r="CF111" s="944">
        <v>0</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7686080</v>
      </c>
      <c r="BR112" s="950"/>
      <c r="BS112" s="950"/>
      <c r="BT112" s="950"/>
      <c r="BU112" s="950"/>
      <c r="BV112" s="950">
        <v>7797657</v>
      </c>
      <c r="BW112" s="950"/>
      <c r="BX112" s="950"/>
      <c r="BY112" s="950"/>
      <c r="BZ112" s="950"/>
      <c r="CA112" s="950">
        <v>7686158</v>
      </c>
      <c r="CB112" s="950"/>
      <c r="CC112" s="950"/>
      <c r="CD112" s="950"/>
      <c r="CE112" s="950"/>
      <c r="CF112" s="944">
        <v>100.4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424348</v>
      </c>
      <c r="AB113" s="964"/>
      <c r="AC113" s="964"/>
      <c r="AD113" s="964"/>
      <c r="AE113" s="965"/>
      <c r="AF113" s="966">
        <v>458051</v>
      </c>
      <c r="AG113" s="964"/>
      <c r="AH113" s="964"/>
      <c r="AI113" s="964"/>
      <c r="AJ113" s="965"/>
      <c r="AK113" s="966">
        <v>430640</v>
      </c>
      <c r="AL113" s="964"/>
      <c r="AM113" s="964"/>
      <c r="AN113" s="964"/>
      <c r="AO113" s="965"/>
      <c r="AP113" s="967">
        <v>5.6</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73463</v>
      </c>
      <c r="BR113" s="950"/>
      <c r="BS113" s="950"/>
      <c r="BT113" s="950"/>
      <c r="BU113" s="950"/>
      <c r="BV113" s="950">
        <v>69055</v>
      </c>
      <c r="BW113" s="950"/>
      <c r="BX113" s="950"/>
      <c r="BY113" s="950"/>
      <c r="BZ113" s="950"/>
      <c r="CA113" s="950">
        <v>60997</v>
      </c>
      <c r="CB113" s="950"/>
      <c r="CC113" s="950"/>
      <c r="CD113" s="950"/>
      <c r="CE113" s="950"/>
      <c r="CF113" s="944">
        <v>0.8</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2433</v>
      </c>
      <c r="DH113" s="989"/>
      <c r="DI113" s="989"/>
      <c r="DJ113" s="989"/>
      <c r="DK113" s="990"/>
      <c r="DL113" s="991">
        <v>1167</v>
      </c>
      <c r="DM113" s="989"/>
      <c r="DN113" s="989"/>
      <c r="DO113" s="989"/>
      <c r="DP113" s="990"/>
      <c r="DQ113" s="991">
        <v>389</v>
      </c>
      <c r="DR113" s="989"/>
      <c r="DS113" s="989"/>
      <c r="DT113" s="989"/>
      <c r="DU113" s="990"/>
      <c r="DV113" s="992">
        <v>0</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1886</v>
      </c>
      <c r="AB114" s="989"/>
      <c r="AC114" s="989"/>
      <c r="AD114" s="989"/>
      <c r="AE114" s="990"/>
      <c r="AF114" s="991">
        <v>175</v>
      </c>
      <c r="AG114" s="989"/>
      <c r="AH114" s="989"/>
      <c r="AI114" s="989"/>
      <c r="AJ114" s="990"/>
      <c r="AK114" s="991">
        <v>5747</v>
      </c>
      <c r="AL114" s="989"/>
      <c r="AM114" s="989"/>
      <c r="AN114" s="989"/>
      <c r="AO114" s="990"/>
      <c r="AP114" s="992">
        <v>0.1</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1197750</v>
      </c>
      <c r="BR114" s="950"/>
      <c r="BS114" s="950"/>
      <c r="BT114" s="950"/>
      <c r="BU114" s="950"/>
      <c r="BV114" s="950">
        <v>851953</v>
      </c>
      <c r="BW114" s="950"/>
      <c r="BX114" s="950"/>
      <c r="BY114" s="950"/>
      <c r="BZ114" s="950"/>
      <c r="CA114" s="950">
        <v>612696</v>
      </c>
      <c r="CB114" s="950"/>
      <c r="CC114" s="950"/>
      <c r="CD114" s="950"/>
      <c r="CE114" s="950"/>
      <c r="CF114" s="944">
        <v>8</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25824</v>
      </c>
      <c r="AB115" s="964"/>
      <c r="AC115" s="964"/>
      <c r="AD115" s="964"/>
      <c r="AE115" s="965"/>
      <c r="AF115" s="966">
        <v>1378</v>
      </c>
      <c r="AG115" s="964"/>
      <c r="AH115" s="964"/>
      <c r="AI115" s="964"/>
      <c r="AJ115" s="965"/>
      <c r="AK115" s="966">
        <v>855</v>
      </c>
      <c r="AL115" s="964"/>
      <c r="AM115" s="964"/>
      <c r="AN115" s="964"/>
      <c r="AO115" s="965"/>
      <c r="AP115" s="967">
        <v>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35</v>
      </c>
      <c r="AB116" s="989"/>
      <c r="AC116" s="989"/>
      <c r="AD116" s="989"/>
      <c r="AE116" s="990"/>
      <c r="AF116" s="991" t="s">
        <v>112</v>
      </c>
      <c r="AG116" s="989"/>
      <c r="AH116" s="989"/>
      <c r="AI116" s="989"/>
      <c r="AJ116" s="990"/>
      <c r="AK116" s="991">
        <v>194</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999546</v>
      </c>
      <c r="AB117" s="1007"/>
      <c r="AC117" s="1007"/>
      <c r="AD117" s="1007"/>
      <c r="AE117" s="1008"/>
      <c r="AF117" s="1009">
        <v>943362</v>
      </c>
      <c r="AG117" s="1007"/>
      <c r="AH117" s="1007"/>
      <c r="AI117" s="1007"/>
      <c r="AJ117" s="1008"/>
      <c r="AK117" s="1009">
        <v>968143</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15893191</v>
      </c>
      <c r="BR119" s="1028"/>
      <c r="BS119" s="1028"/>
      <c r="BT119" s="1028"/>
      <c r="BU119" s="1028"/>
      <c r="BV119" s="1028">
        <v>15895122</v>
      </c>
      <c r="BW119" s="1028"/>
      <c r="BX119" s="1028"/>
      <c r="BY119" s="1028"/>
      <c r="BZ119" s="1028"/>
      <c r="CA119" s="1028">
        <v>16763935</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5875872</v>
      </c>
      <c r="BR120" s="957"/>
      <c r="BS120" s="957"/>
      <c r="BT120" s="957"/>
      <c r="BU120" s="957"/>
      <c r="BV120" s="957">
        <v>6097972</v>
      </c>
      <c r="BW120" s="957"/>
      <c r="BX120" s="957"/>
      <c r="BY120" s="957"/>
      <c r="BZ120" s="957"/>
      <c r="CA120" s="957">
        <v>5950633</v>
      </c>
      <c r="CB120" s="957"/>
      <c r="CC120" s="957"/>
      <c r="CD120" s="957"/>
      <c r="CE120" s="957"/>
      <c r="CF120" s="971">
        <v>77.8</v>
      </c>
      <c r="CG120" s="972"/>
      <c r="CH120" s="972"/>
      <c r="CI120" s="972"/>
      <c r="CJ120" s="972"/>
      <c r="CK120" s="1037" t="s">
        <v>436</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t="s">
        <v>112</v>
      </c>
      <c r="DH120" s="957"/>
      <c r="DI120" s="957"/>
      <c r="DJ120" s="957"/>
      <c r="DK120" s="957"/>
      <c r="DL120" s="957" t="s">
        <v>112</v>
      </c>
      <c r="DM120" s="957"/>
      <c r="DN120" s="957"/>
      <c r="DO120" s="957"/>
      <c r="DP120" s="957"/>
      <c r="DQ120" s="957">
        <v>6554521</v>
      </c>
      <c r="DR120" s="957"/>
      <c r="DS120" s="957"/>
      <c r="DT120" s="957"/>
      <c r="DU120" s="957"/>
      <c r="DV120" s="958">
        <v>85.6</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25824</v>
      </c>
      <c r="AB121" s="989"/>
      <c r="AC121" s="989"/>
      <c r="AD121" s="989"/>
      <c r="AE121" s="990"/>
      <c r="AF121" s="991">
        <v>1378</v>
      </c>
      <c r="AG121" s="989"/>
      <c r="AH121" s="989"/>
      <c r="AI121" s="989"/>
      <c r="AJ121" s="990"/>
      <c r="AK121" s="991">
        <v>855</v>
      </c>
      <c r="AL121" s="989"/>
      <c r="AM121" s="989"/>
      <c r="AN121" s="989"/>
      <c r="AO121" s="990"/>
      <c r="AP121" s="992">
        <v>0</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v>1061385</v>
      </c>
      <c r="DR121" s="950"/>
      <c r="DS121" s="950"/>
      <c r="DT121" s="950"/>
      <c r="DU121" s="950"/>
      <c r="DV121" s="951">
        <v>13.9</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13370509</v>
      </c>
      <c r="BR122" s="1028"/>
      <c r="BS122" s="1028"/>
      <c r="BT122" s="1028"/>
      <c r="BU122" s="1028"/>
      <c r="BV122" s="1028">
        <v>13612829</v>
      </c>
      <c r="BW122" s="1028"/>
      <c r="BX122" s="1028"/>
      <c r="BY122" s="1028"/>
      <c r="BZ122" s="1028"/>
      <c r="CA122" s="1028">
        <v>14260525</v>
      </c>
      <c r="CB122" s="1028"/>
      <c r="CC122" s="1028"/>
      <c r="CD122" s="1028"/>
      <c r="CE122" s="1028"/>
      <c r="CF122" s="1048">
        <v>186.3</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77150</v>
      </c>
      <c r="DH122" s="950"/>
      <c r="DI122" s="950"/>
      <c r="DJ122" s="950"/>
      <c r="DK122" s="950"/>
      <c r="DL122" s="950">
        <v>72137</v>
      </c>
      <c r="DM122" s="950"/>
      <c r="DN122" s="950"/>
      <c r="DO122" s="950"/>
      <c r="DP122" s="950"/>
      <c r="DQ122" s="950">
        <v>70252</v>
      </c>
      <c r="DR122" s="950"/>
      <c r="DS122" s="950"/>
      <c r="DT122" s="950"/>
      <c r="DU122" s="950"/>
      <c r="DV122" s="951">
        <v>0.9</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19246381</v>
      </c>
      <c r="BR123" s="1096"/>
      <c r="BS123" s="1096"/>
      <c r="BT123" s="1096"/>
      <c r="BU123" s="1096"/>
      <c r="BV123" s="1096">
        <v>19710801</v>
      </c>
      <c r="BW123" s="1096"/>
      <c r="BX123" s="1096"/>
      <c r="BY123" s="1096"/>
      <c r="BZ123" s="1096"/>
      <c r="CA123" s="1096">
        <v>20211158</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v>7608930</v>
      </c>
      <c r="DH124" s="1014"/>
      <c r="DI124" s="1014"/>
      <c r="DJ124" s="1014"/>
      <c r="DK124" s="1015"/>
      <c r="DL124" s="1013">
        <v>7725520</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112</v>
      </c>
      <c r="BG128" s="1085"/>
      <c r="BH128" s="1085"/>
      <c r="BI128" s="1085"/>
      <c r="BJ128" s="1085"/>
      <c r="BK128" s="1085"/>
      <c r="BL128" s="1086"/>
      <c r="BM128" s="1084">
        <v>13.61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7984861</v>
      </c>
      <c r="AB129" s="989"/>
      <c r="AC129" s="989"/>
      <c r="AD129" s="989"/>
      <c r="AE129" s="990"/>
      <c r="AF129" s="991">
        <v>8251975</v>
      </c>
      <c r="AG129" s="989"/>
      <c r="AH129" s="989"/>
      <c r="AI129" s="989"/>
      <c r="AJ129" s="990"/>
      <c r="AK129" s="991">
        <v>8562120</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112</v>
      </c>
      <c r="BG129" s="1099"/>
      <c r="BH129" s="1099"/>
      <c r="BI129" s="1099"/>
      <c r="BJ129" s="1099"/>
      <c r="BK129" s="1099"/>
      <c r="BL129" s="1100"/>
      <c r="BM129" s="1098">
        <v>18.61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908217</v>
      </c>
      <c r="AB130" s="989"/>
      <c r="AC130" s="989"/>
      <c r="AD130" s="989"/>
      <c r="AE130" s="990"/>
      <c r="AF130" s="991">
        <v>866157</v>
      </c>
      <c r="AG130" s="989"/>
      <c r="AH130" s="989"/>
      <c r="AI130" s="989"/>
      <c r="AJ130" s="990"/>
      <c r="AK130" s="991">
        <v>909174</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7076644</v>
      </c>
      <c r="AB131" s="1014"/>
      <c r="AC131" s="1014"/>
      <c r="AD131" s="1014"/>
      <c r="AE131" s="1015"/>
      <c r="AF131" s="1013">
        <v>7385818</v>
      </c>
      <c r="AG131" s="1014"/>
      <c r="AH131" s="1014"/>
      <c r="AI131" s="1014"/>
      <c r="AJ131" s="1015"/>
      <c r="AK131" s="1013">
        <v>7652946</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1.290569372</v>
      </c>
      <c r="AB132" s="1130"/>
      <c r="AC132" s="1130"/>
      <c r="AD132" s="1130"/>
      <c r="AE132" s="1131"/>
      <c r="AF132" s="1132">
        <v>1.045314141</v>
      </c>
      <c r="AG132" s="1130"/>
      <c r="AH132" s="1130"/>
      <c r="AI132" s="1130"/>
      <c r="AJ132" s="1131"/>
      <c r="AK132" s="1132">
        <v>0.77053986799999996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3.8</v>
      </c>
      <c r="AB133" s="1113"/>
      <c r="AC133" s="1113"/>
      <c r="AD133" s="1113"/>
      <c r="AE133" s="1114"/>
      <c r="AF133" s="1112">
        <v>2.2000000000000002</v>
      </c>
      <c r="AG133" s="1113"/>
      <c r="AH133" s="1113"/>
      <c r="AI133" s="1113"/>
      <c r="AJ133" s="1114"/>
      <c r="AK133" s="1112">
        <v>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P52" sqref="P5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8" workbookViewId="0">
      <selection activeCell="M64" sqref="M64"/>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2575645</v>
      </c>
      <c r="L9" s="266">
        <v>61720</v>
      </c>
      <c r="M9" s="267">
        <v>63599</v>
      </c>
      <c r="N9" s="268">
        <v>-3</v>
      </c>
    </row>
    <row r="10" spans="1:16" x14ac:dyDescent="0.15">
      <c r="A10" s="250"/>
      <c r="B10" s="246"/>
      <c r="C10" s="246"/>
      <c r="D10" s="246"/>
      <c r="E10" s="246"/>
      <c r="F10" s="246"/>
      <c r="G10" s="1152" t="s">
        <v>474</v>
      </c>
      <c r="H10" s="1153"/>
      <c r="I10" s="1153"/>
      <c r="J10" s="1154"/>
      <c r="K10" s="269">
        <v>478091</v>
      </c>
      <c r="L10" s="270">
        <v>11456</v>
      </c>
      <c r="M10" s="271">
        <v>7046</v>
      </c>
      <c r="N10" s="272">
        <v>62.6</v>
      </c>
    </row>
    <row r="11" spans="1:16" ht="13.5" customHeight="1" x14ac:dyDescent="0.15">
      <c r="A11" s="250"/>
      <c r="B11" s="246"/>
      <c r="C11" s="246"/>
      <c r="D11" s="246"/>
      <c r="E11" s="246"/>
      <c r="F11" s="246"/>
      <c r="G11" s="1152" t="s">
        <v>475</v>
      </c>
      <c r="H11" s="1153"/>
      <c r="I11" s="1153"/>
      <c r="J11" s="1154"/>
      <c r="K11" s="269">
        <v>2393</v>
      </c>
      <c r="L11" s="270">
        <v>57</v>
      </c>
      <c r="M11" s="271">
        <v>8288</v>
      </c>
      <c r="N11" s="272">
        <v>-99.3</v>
      </c>
    </row>
    <row r="12" spans="1:16" ht="13.5" customHeight="1" x14ac:dyDescent="0.15">
      <c r="A12" s="250"/>
      <c r="B12" s="246"/>
      <c r="C12" s="246"/>
      <c r="D12" s="246"/>
      <c r="E12" s="246"/>
      <c r="F12" s="246"/>
      <c r="G12" s="1152" t="s">
        <v>476</v>
      </c>
      <c r="H12" s="1153"/>
      <c r="I12" s="1153"/>
      <c r="J12" s="1154"/>
      <c r="K12" s="269">
        <v>19119</v>
      </c>
      <c r="L12" s="270">
        <v>458</v>
      </c>
      <c r="M12" s="271">
        <v>310</v>
      </c>
      <c r="N12" s="272">
        <v>47.7</v>
      </c>
    </row>
    <row r="13" spans="1:16" ht="13.5" customHeight="1" x14ac:dyDescent="0.15">
      <c r="A13" s="250"/>
      <c r="B13" s="246"/>
      <c r="C13" s="246"/>
      <c r="D13" s="246"/>
      <c r="E13" s="246"/>
      <c r="F13" s="246"/>
      <c r="G13" s="1152" t="s">
        <v>477</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479</v>
      </c>
      <c r="H14" s="1153"/>
      <c r="I14" s="1153"/>
      <c r="J14" s="1154"/>
      <c r="K14" s="269">
        <v>87952</v>
      </c>
      <c r="L14" s="270">
        <v>2108</v>
      </c>
      <c r="M14" s="271">
        <v>2702</v>
      </c>
      <c r="N14" s="272">
        <v>-22</v>
      </c>
    </row>
    <row r="15" spans="1:16" ht="13.5" customHeight="1" x14ac:dyDescent="0.15">
      <c r="A15" s="250"/>
      <c r="B15" s="246"/>
      <c r="C15" s="246"/>
      <c r="D15" s="246"/>
      <c r="E15" s="246"/>
      <c r="F15" s="246"/>
      <c r="G15" s="1152" t="s">
        <v>480</v>
      </c>
      <c r="H15" s="1153"/>
      <c r="I15" s="1153"/>
      <c r="J15" s="1154"/>
      <c r="K15" s="269">
        <v>33673</v>
      </c>
      <c r="L15" s="270">
        <v>807</v>
      </c>
      <c r="M15" s="271">
        <v>1443</v>
      </c>
      <c r="N15" s="272">
        <v>-44.1</v>
      </c>
    </row>
    <row r="16" spans="1:16" x14ac:dyDescent="0.15">
      <c r="A16" s="250"/>
      <c r="B16" s="246"/>
      <c r="C16" s="246"/>
      <c r="D16" s="246"/>
      <c r="E16" s="246"/>
      <c r="F16" s="246"/>
      <c r="G16" s="1155" t="s">
        <v>481</v>
      </c>
      <c r="H16" s="1156"/>
      <c r="I16" s="1156"/>
      <c r="J16" s="1157"/>
      <c r="K16" s="270">
        <v>-219571</v>
      </c>
      <c r="L16" s="270">
        <v>-5262</v>
      </c>
      <c r="M16" s="271">
        <v>-6252</v>
      </c>
      <c r="N16" s="272">
        <v>-15.8</v>
      </c>
    </row>
    <row r="17" spans="1:16" x14ac:dyDescent="0.15">
      <c r="A17" s="250"/>
      <c r="B17" s="246"/>
      <c r="C17" s="246"/>
      <c r="D17" s="246"/>
      <c r="E17" s="246"/>
      <c r="F17" s="246"/>
      <c r="G17" s="1155" t="s">
        <v>170</v>
      </c>
      <c r="H17" s="1156"/>
      <c r="I17" s="1156"/>
      <c r="J17" s="1157"/>
      <c r="K17" s="270">
        <v>2977302</v>
      </c>
      <c r="L17" s="270">
        <v>71345</v>
      </c>
      <c r="M17" s="271">
        <v>77134</v>
      </c>
      <c r="N17" s="272">
        <v>-7.5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7.31</v>
      </c>
      <c r="L21" s="283">
        <v>7.57</v>
      </c>
      <c r="M21" s="284">
        <v>-0.26</v>
      </c>
      <c r="N21" s="251"/>
      <c r="O21" s="285"/>
      <c r="P21" s="281"/>
    </row>
    <row r="22" spans="1:16" s="286" customFormat="1" x14ac:dyDescent="0.15">
      <c r="A22" s="281"/>
      <c r="B22" s="251"/>
      <c r="C22" s="251"/>
      <c r="D22" s="251"/>
      <c r="E22" s="251"/>
      <c r="F22" s="251"/>
      <c r="G22" s="1147" t="s">
        <v>487</v>
      </c>
      <c r="H22" s="1148"/>
      <c r="I22" s="1148"/>
      <c r="J22" s="1149"/>
      <c r="K22" s="287">
        <v>99.7</v>
      </c>
      <c r="L22" s="288">
        <v>97</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530707</v>
      </c>
      <c r="L32" s="296">
        <v>12717</v>
      </c>
      <c r="M32" s="297">
        <v>35009</v>
      </c>
      <c r="N32" s="298">
        <v>-63.7</v>
      </c>
    </row>
    <row r="33" spans="1:16" ht="13.5" customHeight="1" x14ac:dyDescent="0.15">
      <c r="A33" s="250"/>
      <c r="B33" s="246"/>
      <c r="C33" s="246"/>
      <c r="D33" s="246"/>
      <c r="E33" s="246"/>
      <c r="F33" s="246"/>
      <c r="G33" s="1163" t="s">
        <v>492</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493</v>
      </c>
      <c r="H34" s="1164"/>
      <c r="I34" s="1164"/>
      <c r="J34" s="1165"/>
      <c r="K34" s="296" t="s">
        <v>478</v>
      </c>
      <c r="L34" s="296" t="s">
        <v>478</v>
      </c>
      <c r="M34" s="297" t="s">
        <v>478</v>
      </c>
      <c r="N34" s="298" t="s">
        <v>478</v>
      </c>
    </row>
    <row r="35" spans="1:16" ht="27" customHeight="1" x14ac:dyDescent="0.15">
      <c r="A35" s="250"/>
      <c r="B35" s="246"/>
      <c r="C35" s="246"/>
      <c r="D35" s="246"/>
      <c r="E35" s="246"/>
      <c r="F35" s="246"/>
      <c r="G35" s="1163" t="s">
        <v>494</v>
      </c>
      <c r="H35" s="1164"/>
      <c r="I35" s="1164"/>
      <c r="J35" s="1165"/>
      <c r="K35" s="296">
        <v>430640</v>
      </c>
      <c r="L35" s="296">
        <v>10319</v>
      </c>
      <c r="M35" s="297">
        <v>14278</v>
      </c>
      <c r="N35" s="298">
        <v>-27.7</v>
      </c>
    </row>
    <row r="36" spans="1:16" ht="27" customHeight="1" x14ac:dyDescent="0.15">
      <c r="A36" s="250"/>
      <c r="B36" s="246"/>
      <c r="C36" s="246"/>
      <c r="D36" s="246"/>
      <c r="E36" s="246"/>
      <c r="F36" s="246"/>
      <c r="G36" s="1163" t="s">
        <v>495</v>
      </c>
      <c r="H36" s="1164"/>
      <c r="I36" s="1164"/>
      <c r="J36" s="1165"/>
      <c r="K36" s="296">
        <v>5747</v>
      </c>
      <c r="L36" s="296">
        <v>138</v>
      </c>
      <c r="M36" s="297">
        <v>2727</v>
      </c>
      <c r="N36" s="298">
        <v>-94.9</v>
      </c>
    </row>
    <row r="37" spans="1:16" ht="13.5" customHeight="1" x14ac:dyDescent="0.15">
      <c r="A37" s="250"/>
      <c r="B37" s="246"/>
      <c r="C37" s="246"/>
      <c r="D37" s="246"/>
      <c r="E37" s="246"/>
      <c r="F37" s="246"/>
      <c r="G37" s="1163" t="s">
        <v>496</v>
      </c>
      <c r="H37" s="1164"/>
      <c r="I37" s="1164"/>
      <c r="J37" s="1165"/>
      <c r="K37" s="296">
        <v>855</v>
      </c>
      <c r="L37" s="296">
        <v>20</v>
      </c>
      <c r="M37" s="297">
        <v>812</v>
      </c>
      <c r="N37" s="298">
        <v>-97.5</v>
      </c>
    </row>
    <row r="38" spans="1:16" ht="27" customHeight="1" x14ac:dyDescent="0.15">
      <c r="A38" s="250"/>
      <c r="B38" s="246"/>
      <c r="C38" s="246"/>
      <c r="D38" s="246"/>
      <c r="E38" s="246"/>
      <c r="F38" s="246"/>
      <c r="G38" s="1166" t="s">
        <v>497</v>
      </c>
      <c r="H38" s="1167"/>
      <c r="I38" s="1167"/>
      <c r="J38" s="1168"/>
      <c r="K38" s="299">
        <v>194</v>
      </c>
      <c r="L38" s="299">
        <v>5</v>
      </c>
      <c r="M38" s="300">
        <v>1</v>
      </c>
      <c r="N38" s="301">
        <v>400</v>
      </c>
      <c r="O38" s="295"/>
    </row>
    <row r="39" spans="1:16" x14ac:dyDescent="0.15">
      <c r="A39" s="250"/>
      <c r="B39" s="246"/>
      <c r="C39" s="246"/>
      <c r="D39" s="246"/>
      <c r="E39" s="246"/>
      <c r="F39" s="246"/>
      <c r="G39" s="1166" t="s">
        <v>498</v>
      </c>
      <c r="H39" s="1167"/>
      <c r="I39" s="1167"/>
      <c r="J39" s="1168"/>
      <c r="K39" s="302" t="s">
        <v>478</v>
      </c>
      <c r="L39" s="302" t="s">
        <v>478</v>
      </c>
      <c r="M39" s="303">
        <v>-3017</v>
      </c>
      <c r="N39" s="304" t="s">
        <v>478</v>
      </c>
      <c r="O39" s="295"/>
    </row>
    <row r="40" spans="1:16" ht="27" customHeight="1" x14ac:dyDescent="0.15">
      <c r="A40" s="250"/>
      <c r="B40" s="246"/>
      <c r="C40" s="246"/>
      <c r="D40" s="246"/>
      <c r="E40" s="246"/>
      <c r="F40" s="246"/>
      <c r="G40" s="1163" t="s">
        <v>499</v>
      </c>
      <c r="H40" s="1164"/>
      <c r="I40" s="1164"/>
      <c r="J40" s="1165"/>
      <c r="K40" s="302">
        <v>-909174</v>
      </c>
      <c r="L40" s="302">
        <v>-21787</v>
      </c>
      <c r="M40" s="303">
        <v>-35292</v>
      </c>
      <c r="N40" s="304">
        <v>-38.299999999999997</v>
      </c>
      <c r="O40" s="295"/>
    </row>
    <row r="41" spans="1:16" x14ac:dyDescent="0.15">
      <c r="A41" s="250"/>
      <c r="B41" s="246"/>
      <c r="C41" s="246"/>
      <c r="D41" s="246"/>
      <c r="E41" s="246"/>
      <c r="F41" s="246"/>
      <c r="G41" s="1169" t="s">
        <v>281</v>
      </c>
      <c r="H41" s="1170"/>
      <c r="I41" s="1170"/>
      <c r="J41" s="1171"/>
      <c r="K41" s="296">
        <v>58969</v>
      </c>
      <c r="L41" s="302">
        <v>1413</v>
      </c>
      <c r="M41" s="303">
        <v>14518</v>
      </c>
      <c r="N41" s="304">
        <v>-90.3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1490007</v>
      </c>
      <c r="J51" s="322">
        <v>36031</v>
      </c>
      <c r="K51" s="323">
        <v>73.3</v>
      </c>
      <c r="L51" s="324">
        <v>46819</v>
      </c>
      <c r="M51" s="325">
        <v>9.3000000000000007</v>
      </c>
      <c r="N51" s="326">
        <v>64</v>
      </c>
    </row>
    <row r="52" spans="1:14" x14ac:dyDescent="0.15">
      <c r="A52" s="250"/>
      <c r="B52" s="246"/>
      <c r="C52" s="246"/>
      <c r="D52" s="246"/>
      <c r="E52" s="246"/>
      <c r="F52" s="246"/>
      <c r="G52" s="327"/>
      <c r="H52" s="328" t="s">
        <v>510</v>
      </c>
      <c r="I52" s="329">
        <v>1101975</v>
      </c>
      <c r="J52" s="330">
        <v>26648</v>
      </c>
      <c r="K52" s="331">
        <v>108.5</v>
      </c>
      <c r="L52" s="332">
        <v>24121</v>
      </c>
      <c r="M52" s="333">
        <v>9.5</v>
      </c>
      <c r="N52" s="334">
        <v>99</v>
      </c>
    </row>
    <row r="53" spans="1:14" x14ac:dyDescent="0.15">
      <c r="A53" s="250"/>
      <c r="B53" s="246"/>
      <c r="C53" s="246"/>
      <c r="D53" s="246"/>
      <c r="E53" s="246"/>
      <c r="F53" s="246"/>
      <c r="G53" s="312" t="s">
        <v>511</v>
      </c>
      <c r="H53" s="313"/>
      <c r="I53" s="321">
        <v>1426796</v>
      </c>
      <c r="J53" s="322">
        <v>34394</v>
      </c>
      <c r="K53" s="323">
        <v>-4.5</v>
      </c>
      <c r="L53" s="324">
        <v>53270</v>
      </c>
      <c r="M53" s="325">
        <v>13.8</v>
      </c>
      <c r="N53" s="326">
        <v>-18.3</v>
      </c>
    </row>
    <row r="54" spans="1:14" x14ac:dyDescent="0.15">
      <c r="A54" s="250"/>
      <c r="B54" s="246"/>
      <c r="C54" s="246"/>
      <c r="D54" s="246"/>
      <c r="E54" s="246"/>
      <c r="F54" s="246"/>
      <c r="G54" s="327"/>
      <c r="H54" s="328" t="s">
        <v>510</v>
      </c>
      <c r="I54" s="329">
        <v>771840</v>
      </c>
      <c r="J54" s="330">
        <v>18606</v>
      </c>
      <c r="K54" s="331">
        <v>-30.2</v>
      </c>
      <c r="L54" s="332">
        <v>24316</v>
      </c>
      <c r="M54" s="333">
        <v>0.8</v>
      </c>
      <c r="N54" s="334">
        <v>-31</v>
      </c>
    </row>
    <row r="55" spans="1:14" x14ac:dyDescent="0.15">
      <c r="A55" s="250"/>
      <c r="B55" s="246"/>
      <c r="C55" s="246"/>
      <c r="D55" s="246"/>
      <c r="E55" s="246"/>
      <c r="F55" s="246"/>
      <c r="G55" s="312" t="s">
        <v>512</v>
      </c>
      <c r="H55" s="313"/>
      <c r="I55" s="321">
        <v>1360571</v>
      </c>
      <c r="J55" s="322">
        <v>32791</v>
      </c>
      <c r="K55" s="323">
        <v>-4.7</v>
      </c>
      <c r="L55" s="324">
        <v>53292</v>
      </c>
      <c r="M55" s="325">
        <v>0</v>
      </c>
      <c r="N55" s="326">
        <v>-4.7</v>
      </c>
    </row>
    <row r="56" spans="1:14" x14ac:dyDescent="0.15">
      <c r="A56" s="250"/>
      <c r="B56" s="246"/>
      <c r="C56" s="246"/>
      <c r="D56" s="246"/>
      <c r="E56" s="246"/>
      <c r="F56" s="246"/>
      <c r="G56" s="327"/>
      <c r="H56" s="328" t="s">
        <v>510</v>
      </c>
      <c r="I56" s="329">
        <v>856677</v>
      </c>
      <c r="J56" s="330">
        <v>20647</v>
      </c>
      <c r="K56" s="331">
        <v>11</v>
      </c>
      <c r="L56" s="332">
        <v>28900</v>
      </c>
      <c r="M56" s="333">
        <v>18.899999999999999</v>
      </c>
      <c r="N56" s="334">
        <v>-7.9</v>
      </c>
    </row>
    <row r="57" spans="1:14" x14ac:dyDescent="0.15">
      <c r="A57" s="250"/>
      <c r="B57" s="246"/>
      <c r="C57" s="246"/>
      <c r="D57" s="246"/>
      <c r="E57" s="246"/>
      <c r="F57" s="246"/>
      <c r="G57" s="312" t="s">
        <v>513</v>
      </c>
      <c r="H57" s="313"/>
      <c r="I57" s="321">
        <v>1228842</v>
      </c>
      <c r="J57" s="322">
        <v>29568</v>
      </c>
      <c r="K57" s="323">
        <v>-9.8000000000000007</v>
      </c>
      <c r="L57" s="324">
        <v>56894</v>
      </c>
      <c r="M57" s="325">
        <v>6.8</v>
      </c>
      <c r="N57" s="326">
        <v>-16.600000000000001</v>
      </c>
    </row>
    <row r="58" spans="1:14" x14ac:dyDescent="0.15">
      <c r="A58" s="250"/>
      <c r="B58" s="246"/>
      <c r="C58" s="246"/>
      <c r="D58" s="246"/>
      <c r="E58" s="246"/>
      <c r="F58" s="246"/>
      <c r="G58" s="327"/>
      <c r="H58" s="328" t="s">
        <v>510</v>
      </c>
      <c r="I58" s="329">
        <v>749227</v>
      </c>
      <c r="J58" s="330">
        <v>18028</v>
      </c>
      <c r="K58" s="331">
        <v>-12.7</v>
      </c>
      <c r="L58" s="332">
        <v>32548</v>
      </c>
      <c r="M58" s="333">
        <v>12.6</v>
      </c>
      <c r="N58" s="334">
        <v>-25.3</v>
      </c>
    </row>
    <row r="59" spans="1:14" x14ac:dyDescent="0.15">
      <c r="A59" s="250"/>
      <c r="B59" s="246"/>
      <c r="C59" s="246"/>
      <c r="D59" s="246"/>
      <c r="E59" s="246"/>
      <c r="F59" s="246"/>
      <c r="G59" s="312" t="s">
        <v>514</v>
      </c>
      <c r="H59" s="313"/>
      <c r="I59" s="321">
        <v>2647339</v>
      </c>
      <c r="J59" s="322">
        <v>63438</v>
      </c>
      <c r="K59" s="323">
        <v>114.5</v>
      </c>
      <c r="L59" s="324">
        <v>57122</v>
      </c>
      <c r="M59" s="325">
        <v>0.4</v>
      </c>
      <c r="N59" s="326">
        <v>114.1</v>
      </c>
    </row>
    <row r="60" spans="1:14" x14ac:dyDescent="0.15">
      <c r="A60" s="250"/>
      <c r="B60" s="246"/>
      <c r="C60" s="246"/>
      <c r="D60" s="246"/>
      <c r="E60" s="246"/>
      <c r="F60" s="246"/>
      <c r="G60" s="327"/>
      <c r="H60" s="328" t="s">
        <v>510</v>
      </c>
      <c r="I60" s="335">
        <v>2097179</v>
      </c>
      <c r="J60" s="330">
        <v>50255</v>
      </c>
      <c r="K60" s="331">
        <v>178.8</v>
      </c>
      <c r="L60" s="332">
        <v>36191</v>
      </c>
      <c r="M60" s="333">
        <v>11.2</v>
      </c>
      <c r="N60" s="334">
        <v>167.6</v>
      </c>
    </row>
    <row r="61" spans="1:14" x14ac:dyDescent="0.15">
      <c r="A61" s="250"/>
      <c r="B61" s="246"/>
      <c r="C61" s="246"/>
      <c r="D61" s="246"/>
      <c r="E61" s="246"/>
      <c r="F61" s="246"/>
      <c r="G61" s="312" t="s">
        <v>515</v>
      </c>
      <c r="H61" s="336"/>
      <c r="I61" s="337">
        <v>1630711</v>
      </c>
      <c r="J61" s="338">
        <v>39244</v>
      </c>
      <c r="K61" s="339">
        <v>33.799999999999997</v>
      </c>
      <c r="L61" s="340">
        <v>53479</v>
      </c>
      <c r="M61" s="341">
        <v>6.1</v>
      </c>
      <c r="N61" s="326">
        <v>27.7</v>
      </c>
    </row>
    <row r="62" spans="1:14" x14ac:dyDescent="0.15">
      <c r="A62" s="250"/>
      <c r="B62" s="246"/>
      <c r="C62" s="246"/>
      <c r="D62" s="246"/>
      <c r="E62" s="246"/>
      <c r="F62" s="246"/>
      <c r="G62" s="327"/>
      <c r="H62" s="328" t="s">
        <v>510</v>
      </c>
      <c r="I62" s="329">
        <v>1115380</v>
      </c>
      <c r="J62" s="330">
        <v>26837</v>
      </c>
      <c r="K62" s="331">
        <v>51.1</v>
      </c>
      <c r="L62" s="332">
        <v>29215</v>
      </c>
      <c r="M62" s="333">
        <v>10.6</v>
      </c>
      <c r="N62" s="334">
        <v>40.5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Normal="100" zoomScaleSheetLayoutView="55" workbookViewId="0">
      <selection activeCell="J86" sqref="J8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election activeCell="I98" sqref="I9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8" zoomScale="75" zoomScaleNormal="75"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25.93</v>
      </c>
      <c r="G47" s="12">
        <v>28.8</v>
      </c>
      <c r="H47" s="12">
        <v>32.44</v>
      </c>
      <c r="I47" s="12">
        <v>34.03</v>
      </c>
      <c r="J47" s="13">
        <v>35.07</v>
      </c>
    </row>
    <row r="48" spans="2:10" ht="57.75" customHeight="1" x14ac:dyDescent="0.15">
      <c r="B48" s="14"/>
      <c r="C48" s="1174" t="s">
        <v>4</v>
      </c>
      <c r="D48" s="1174"/>
      <c r="E48" s="1175"/>
      <c r="F48" s="15">
        <v>5.7</v>
      </c>
      <c r="G48" s="16">
        <v>6.75</v>
      </c>
      <c r="H48" s="16">
        <v>6.7</v>
      </c>
      <c r="I48" s="16">
        <v>7.42</v>
      </c>
      <c r="J48" s="17">
        <v>6.39</v>
      </c>
    </row>
    <row r="49" spans="2:10" ht="57.75" customHeight="1" thickBot="1" x14ac:dyDescent="0.2">
      <c r="B49" s="18"/>
      <c r="C49" s="1176" t="s">
        <v>5</v>
      </c>
      <c r="D49" s="1176"/>
      <c r="E49" s="1177"/>
      <c r="F49" s="19" t="s">
        <v>522</v>
      </c>
      <c r="G49" s="20">
        <v>1.1299999999999999</v>
      </c>
      <c r="H49" s="20" t="s">
        <v>523</v>
      </c>
      <c r="I49" s="20">
        <v>0.31</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財務課共有アカウント</cp:lastModifiedBy>
  <cp:lastPrinted>2019-03-04T00:11:31Z</cp:lastPrinted>
  <dcterms:created xsi:type="dcterms:W3CDTF">2018-01-24T05:21:58Z</dcterms:created>
  <dcterms:modified xsi:type="dcterms:W3CDTF">2019-03-25T00:41:57Z</dcterms:modified>
</cp:coreProperties>
</file>